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PID\PPID DPMPTSP 2018\DPA Arsip 2017\KESEHATAN\"/>
    </mc:Choice>
  </mc:AlternateContent>
  <xr:revisionPtr revIDLastSave="0" documentId="8_{17870C1B-F96A-402B-809E-292A2EE82FC4}" xr6:coauthVersionLast="38" xr6:coauthVersionMax="38" xr10:uidLastSave="{00000000-0000-0000-0000-000000000000}"/>
  <bookViews>
    <workbookView xWindow="240" yWindow="75" windowWidth="20055" windowHeight="7935" activeTab="7" xr2:uid="{00000000-000D-0000-FFFF-FFFF00000000}"/>
  </bookViews>
  <sheets>
    <sheet name="SIPB" sheetId="1" r:id="rId1"/>
    <sheet name="SIA" sheetId="2" r:id="rId2"/>
    <sheet name="SIPA" sheetId="3" r:id="rId3"/>
    <sheet name="SIPTGz" sheetId="4" r:id="rId4"/>
    <sheet name="SIKPA" sheetId="5" r:id="rId5"/>
    <sheet name="SIKPM" sheetId="6" r:id="rId6"/>
    <sheet name="SIKR" sheetId="7" r:id="rId7"/>
    <sheet name="SIPO" sheetId="8" r:id="rId8"/>
    <sheet name="SIPP" sheetId="9" r:id="rId9"/>
    <sheet name="SIPTGM" sheetId="10" r:id="rId10"/>
    <sheet name="SIPTTK" sheetId="11" r:id="rId11"/>
    <sheet name="BOKS 1" sheetId="12" r:id="rId12"/>
    <sheet name="BOKS 2" sheetId="13" r:id="rId13"/>
    <sheet name="BOKS 3" sheetId="14" r:id="rId14"/>
    <sheet name="BOKS 4" sheetId="15" r:id="rId15"/>
    <sheet name="BOKS 5" sheetId="16" r:id="rId16"/>
    <sheet name="DPA" sheetId="17" r:id="rId17"/>
  </sheets>
  <calcPr calcId="181029"/>
</workbook>
</file>

<file path=xl/calcChain.xml><?xml version="1.0" encoding="utf-8"?>
<calcChain xmlns="http://schemas.openxmlformats.org/spreadsheetml/2006/main">
  <c r="H395" i="17" l="1"/>
  <c r="H396" i="17"/>
  <c r="H397" i="17"/>
  <c r="H398" i="17"/>
  <c r="H399" i="17"/>
  <c r="H400" i="17"/>
  <c r="H401" i="17"/>
  <c r="H402" i="17"/>
  <c r="H404" i="17"/>
  <c r="H405" i="17"/>
  <c r="H406" i="17"/>
  <c r="H407" i="17"/>
  <c r="H408" i="17"/>
  <c r="H409" i="17"/>
  <c r="H410" i="17"/>
  <c r="H411" i="17"/>
  <c r="H412" i="17"/>
  <c r="H415" i="17"/>
  <c r="H416" i="17"/>
  <c r="H417" i="17"/>
  <c r="H418" i="17"/>
  <c r="H419" i="17"/>
  <c r="H420" i="17"/>
  <c r="H421" i="17"/>
  <c r="H422" i="17"/>
  <c r="H423" i="17"/>
  <c r="H426" i="17"/>
  <c r="H427" i="17"/>
  <c r="H428" i="17"/>
  <c r="H429" i="17"/>
  <c r="H430" i="17"/>
  <c r="H431" i="17"/>
  <c r="H432" i="17"/>
  <c r="H433" i="17"/>
  <c r="H434" i="17"/>
  <c r="H437" i="17"/>
  <c r="H438" i="17"/>
  <c r="H439" i="17"/>
  <c r="H440" i="17"/>
  <c r="H441" i="17"/>
  <c r="H442" i="17"/>
  <c r="H443" i="17"/>
  <c r="H444" i="17"/>
  <c r="H445" i="17"/>
  <c r="H446" i="17"/>
  <c r="H449" i="17"/>
  <c r="H450" i="17"/>
  <c r="H451" i="17"/>
  <c r="H452" i="17"/>
  <c r="H453" i="17"/>
  <c r="H454" i="17"/>
  <c r="H455" i="17"/>
  <c r="H456" i="17"/>
  <c r="H457" i="17"/>
  <c r="H460" i="17"/>
  <c r="H461" i="17"/>
  <c r="H462" i="17"/>
  <c r="H463" i="17"/>
  <c r="H464" i="17"/>
  <c r="H465" i="17"/>
  <c r="H466" i="17"/>
  <c r="H467" i="17"/>
  <c r="H468" i="17"/>
  <c r="H471" i="17"/>
  <c r="H472" i="17"/>
  <c r="H473" i="17"/>
  <c r="H474" i="17"/>
  <c r="H475" i="17"/>
  <c r="H476" i="17"/>
  <c r="H477" i="17"/>
  <c r="H478" i="17"/>
  <c r="H479" i="17"/>
  <c r="H482" i="17"/>
  <c r="H483" i="17"/>
  <c r="H484" i="17"/>
  <c r="H485" i="17"/>
  <c r="H486" i="17"/>
  <c r="H487" i="17"/>
  <c r="H488" i="17"/>
  <c r="H489" i="17"/>
  <c r="H490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7" i="17"/>
  <c r="H508" i="17"/>
  <c r="H509" i="17"/>
  <c r="H510" i="17"/>
  <c r="H511" i="17"/>
  <c r="H512" i="17"/>
  <c r="H513" i="17"/>
  <c r="H514" i="17"/>
  <c r="H515" i="17"/>
  <c r="H516" i="17"/>
  <c r="H518" i="17"/>
  <c r="H519" i="17"/>
  <c r="H520" i="17"/>
  <c r="H521" i="17"/>
  <c r="H522" i="17"/>
  <c r="H523" i="17"/>
  <c r="H524" i="17"/>
  <c r="H525" i="17"/>
  <c r="H526" i="17"/>
  <c r="H527" i="17"/>
  <c r="H529" i="17"/>
  <c r="H530" i="17"/>
  <c r="H531" i="17"/>
  <c r="H532" i="17"/>
  <c r="H533" i="17"/>
  <c r="H534" i="17"/>
  <c r="H535" i="17"/>
  <c r="H536" i="17"/>
  <c r="H540" i="17"/>
  <c r="H541" i="17"/>
  <c r="H542" i="17"/>
  <c r="H543" i="17"/>
  <c r="H544" i="17"/>
  <c r="H545" i="17"/>
  <c r="H546" i="17"/>
  <c r="H547" i="17"/>
  <c r="H548" i="17"/>
  <c r="H551" i="17"/>
  <c r="H552" i="17"/>
  <c r="H553" i="17"/>
  <c r="H554" i="17"/>
  <c r="H555" i="17"/>
  <c r="H394" i="17"/>
  <c r="H393" i="17"/>
  <c r="D395" i="17"/>
  <c r="D396" i="17"/>
  <c r="D397" i="17"/>
  <c r="D398" i="17"/>
  <c r="D399" i="17"/>
  <c r="D400" i="17"/>
  <c r="D401" i="17"/>
  <c r="D402" i="17"/>
  <c r="D404" i="17"/>
  <c r="D405" i="17"/>
  <c r="D406" i="17"/>
  <c r="D407" i="17"/>
  <c r="D408" i="17"/>
  <c r="D409" i="17"/>
  <c r="D410" i="17"/>
  <c r="D411" i="17"/>
  <c r="D412" i="17"/>
  <c r="D415" i="17"/>
  <c r="D416" i="17"/>
  <c r="D417" i="17"/>
  <c r="D418" i="17"/>
  <c r="D419" i="17"/>
  <c r="D420" i="17"/>
  <c r="D421" i="17"/>
  <c r="D422" i="17"/>
  <c r="D423" i="17"/>
  <c r="D426" i="17"/>
  <c r="D427" i="17"/>
  <c r="D428" i="17"/>
  <c r="D429" i="17"/>
  <c r="D430" i="17"/>
  <c r="D431" i="17"/>
  <c r="D432" i="17"/>
  <c r="D433" i="17"/>
  <c r="D434" i="17"/>
  <c r="D437" i="17"/>
  <c r="D438" i="17"/>
  <c r="D439" i="17"/>
  <c r="D440" i="17"/>
  <c r="D441" i="17"/>
  <c r="D442" i="17"/>
  <c r="D443" i="17"/>
  <c r="D444" i="17"/>
  <c r="D446" i="17"/>
  <c r="D449" i="17"/>
  <c r="D450" i="17"/>
  <c r="D451" i="17"/>
  <c r="D452" i="17"/>
  <c r="D453" i="17"/>
  <c r="D454" i="17"/>
  <c r="D455" i="17"/>
  <c r="D456" i="17"/>
  <c r="D457" i="17"/>
  <c r="D460" i="17"/>
  <c r="D461" i="17"/>
  <c r="D462" i="17"/>
  <c r="D463" i="17"/>
  <c r="D464" i="17"/>
  <c r="D465" i="17"/>
  <c r="D466" i="17"/>
  <c r="D467" i="17"/>
  <c r="D468" i="17"/>
  <c r="D471" i="17"/>
  <c r="D472" i="17"/>
  <c r="D473" i="17"/>
  <c r="D474" i="17"/>
  <c r="D475" i="17"/>
  <c r="D476" i="17"/>
  <c r="D477" i="17"/>
  <c r="D478" i="17"/>
  <c r="D479" i="17"/>
  <c r="D482" i="17"/>
  <c r="D483" i="17"/>
  <c r="D484" i="17"/>
  <c r="D485" i="17"/>
  <c r="D486" i="17"/>
  <c r="D487" i="17"/>
  <c r="D488" i="17"/>
  <c r="D489" i="17"/>
  <c r="D490" i="17"/>
  <c r="D493" i="17"/>
  <c r="D494" i="17"/>
  <c r="D495" i="17"/>
  <c r="D496" i="17"/>
  <c r="D503" i="17"/>
  <c r="D504" i="17"/>
  <c r="D505" i="17"/>
  <c r="D507" i="17"/>
  <c r="D508" i="17"/>
  <c r="D509" i="17"/>
  <c r="D510" i="17"/>
  <c r="D511" i="17"/>
  <c r="D512" i="17"/>
  <c r="D513" i="17"/>
  <c r="D514" i="17"/>
  <c r="D515" i="17"/>
  <c r="D516" i="17"/>
  <c r="D518" i="17"/>
  <c r="D519" i="17"/>
  <c r="D520" i="17"/>
  <c r="D521" i="17"/>
  <c r="D522" i="17"/>
  <c r="D523" i="17"/>
  <c r="D524" i="17"/>
  <c r="D525" i="17"/>
  <c r="D526" i="17"/>
  <c r="D527" i="17"/>
  <c r="D529" i="17"/>
  <c r="D530" i="17"/>
  <c r="D531" i="17"/>
  <c r="D532" i="17"/>
  <c r="D533" i="17"/>
  <c r="D534" i="17"/>
  <c r="D535" i="17"/>
  <c r="D536" i="17"/>
  <c r="D540" i="17"/>
  <c r="D541" i="17"/>
  <c r="D542" i="17"/>
  <c r="D543" i="17"/>
  <c r="D544" i="17"/>
  <c r="D545" i="17"/>
  <c r="D546" i="17"/>
  <c r="D547" i="17"/>
  <c r="D548" i="17"/>
  <c r="D551" i="17"/>
  <c r="D552" i="17"/>
  <c r="D553" i="17"/>
  <c r="D554" i="17"/>
  <c r="D555" i="17"/>
  <c r="E395" i="17"/>
  <c r="F395" i="17"/>
  <c r="E396" i="17"/>
  <c r="F396" i="17"/>
  <c r="E397" i="17"/>
  <c r="F397" i="17"/>
  <c r="E398" i="17"/>
  <c r="F398" i="17"/>
  <c r="E399" i="17"/>
  <c r="F399" i="17"/>
  <c r="E400" i="17"/>
  <c r="F400" i="17"/>
  <c r="E401" i="17"/>
  <c r="F401" i="17"/>
  <c r="E402" i="17"/>
  <c r="F402" i="17"/>
  <c r="E404" i="17"/>
  <c r="F404" i="17"/>
  <c r="E405" i="17"/>
  <c r="F405" i="17"/>
  <c r="E406" i="17"/>
  <c r="F406" i="17"/>
  <c r="E407" i="17"/>
  <c r="F407" i="17"/>
  <c r="E408" i="17"/>
  <c r="F408" i="17"/>
  <c r="E409" i="17"/>
  <c r="F409" i="17"/>
  <c r="E410" i="17"/>
  <c r="F410" i="17"/>
  <c r="E411" i="17"/>
  <c r="F411" i="17"/>
  <c r="E412" i="17"/>
  <c r="F412" i="17"/>
  <c r="E415" i="17"/>
  <c r="F415" i="17"/>
  <c r="E416" i="17"/>
  <c r="F416" i="17"/>
  <c r="E417" i="17"/>
  <c r="F417" i="17"/>
  <c r="E418" i="17"/>
  <c r="F418" i="17"/>
  <c r="E419" i="17"/>
  <c r="F419" i="17"/>
  <c r="E420" i="17"/>
  <c r="F420" i="17"/>
  <c r="E421" i="17"/>
  <c r="F421" i="17"/>
  <c r="E422" i="17"/>
  <c r="F422" i="17"/>
  <c r="E423" i="17"/>
  <c r="F423" i="17"/>
  <c r="E426" i="17"/>
  <c r="F426" i="17"/>
  <c r="E427" i="17"/>
  <c r="F427" i="17"/>
  <c r="E428" i="17"/>
  <c r="F428" i="17"/>
  <c r="E429" i="17"/>
  <c r="F429" i="17"/>
  <c r="E430" i="17"/>
  <c r="F430" i="17"/>
  <c r="E431" i="17"/>
  <c r="F431" i="17"/>
  <c r="E432" i="17"/>
  <c r="F432" i="17"/>
  <c r="E433" i="17"/>
  <c r="F433" i="17"/>
  <c r="E434" i="17"/>
  <c r="F434" i="17"/>
  <c r="E437" i="17"/>
  <c r="F437" i="17"/>
  <c r="E438" i="17"/>
  <c r="F438" i="17"/>
  <c r="E439" i="17"/>
  <c r="F439" i="17"/>
  <c r="E440" i="17"/>
  <c r="F440" i="17"/>
  <c r="E441" i="17"/>
  <c r="F441" i="17"/>
  <c r="E442" i="17"/>
  <c r="F442" i="17"/>
  <c r="E443" i="17"/>
  <c r="F443" i="17"/>
  <c r="E444" i="17"/>
  <c r="F444" i="17"/>
  <c r="E446" i="17"/>
  <c r="F446" i="17"/>
  <c r="E449" i="17"/>
  <c r="F449" i="17"/>
  <c r="E450" i="17"/>
  <c r="F450" i="17"/>
  <c r="E451" i="17"/>
  <c r="F451" i="17"/>
  <c r="E452" i="17"/>
  <c r="F452" i="17"/>
  <c r="E453" i="17"/>
  <c r="F453" i="17"/>
  <c r="E454" i="17"/>
  <c r="F454" i="17"/>
  <c r="E455" i="17"/>
  <c r="F455" i="17"/>
  <c r="E456" i="17"/>
  <c r="F456" i="17"/>
  <c r="E457" i="17"/>
  <c r="F457" i="17"/>
  <c r="E460" i="17"/>
  <c r="F460" i="17"/>
  <c r="E461" i="17"/>
  <c r="F461" i="17"/>
  <c r="E462" i="17"/>
  <c r="F462" i="17"/>
  <c r="E463" i="17"/>
  <c r="F463" i="17"/>
  <c r="E464" i="17"/>
  <c r="F464" i="17"/>
  <c r="E465" i="17"/>
  <c r="F465" i="17"/>
  <c r="E466" i="17"/>
  <c r="F466" i="17"/>
  <c r="E467" i="17"/>
  <c r="F467" i="17"/>
  <c r="E468" i="17"/>
  <c r="F468" i="17"/>
  <c r="E471" i="17"/>
  <c r="F471" i="17"/>
  <c r="E472" i="17"/>
  <c r="F472" i="17"/>
  <c r="E473" i="17"/>
  <c r="F473" i="17"/>
  <c r="E474" i="17"/>
  <c r="F474" i="17"/>
  <c r="E475" i="17"/>
  <c r="F475" i="17"/>
  <c r="E476" i="17"/>
  <c r="F476" i="17"/>
  <c r="E477" i="17"/>
  <c r="F477" i="17"/>
  <c r="E478" i="17"/>
  <c r="F478" i="17"/>
  <c r="E479" i="17"/>
  <c r="F479" i="17"/>
  <c r="E482" i="17"/>
  <c r="F482" i="17"/>
  <c r="E483" i="17"/>
  <c r="F483" i="17"/>
  <c r="E484" i="17"/>
  <c r="F484" i="17"/>
  <c r="E485" i="17"/>
  <c r="F485" i="17"/>
  <c r="E486" i="17"/>
  <c r="F486" i="17"/>
  <c r="E487" i="17"/>
  <c r="F487" i="17"/>
  <c r="E488" i="17"/>
  <c r="F488" i="17"/>
  <c r="E489" i="17"/>
  <c r="F489" i="17"/>
  <c r="E490" i="17"/>
  <c r="F490" i="17"/>
  <c r="E493" i="17"/>
  <c r="F493" i="17"/>
  <c r="E494" i="17"/>
  <c r="F494" i="17"/>
  <c r="E495" i="17"/>
  <c r="F495" i="17"/>
  <c r="E496" i="17"/>
  <c r="F496" i="17"/>
  <c r="E503" i="17"/>
  <c r="F503" i="17"/>
  <c r="E504" i="17"/>
  <c r="F504" i="17"/>
  <c r="E505" i="17"/>
  <c r="F505" i="17"/>
  <c r="E507" i="17"/>
  <c r="F507" i="17"/>
  <c r="E508" i="17"/>
  <c r="F508" i="17"/>
  <c r="E509" i="17"/>
  <c r="F509" i="17"/>
  <c r="E510" i="17"/>
  <c r="F510" i="17"/>
  <c r="E511" i="17"/>
  <c r="F511" i="17"/>
  <c r="E512" i="17"/>
  <c r="F512" i="17"/>
  <c r="E513" i="17"/>
  <c r="F513" i="17"/>
  <c r="E514" i="17"/>
  <c r="F514" i="17"/>
  <c r="E515" i="17"/>
  <c r="F515" i="17"/>
  <c r="E516" i="17"/>
  <c r="F516" i="17"/>
  <c r="E518" i="17"/>
  <c r="F518" i="17"/>
  <c r="E519" i="17"/>
  <c r="F519" i="17"/>
  <c r="E520" i="17"/>
  <c r="F520" i="17"/>
  <c r="E521" i="17"/>
  <c r="F521" i="17"/>
  <c r="E522" i="17"/>
  <c r="F522" i="17"/>
  <c r="E523" i="17"/>
  <c r="F523" i="17"/>
  <c r="E524" i="17"/>
  <c r="F524" i="17"/>
  <c r="E525" i="17"/>
  <c r="F525" i="17"/>
  <c r="E526" i="17"/>
  <c r="F526" i="17"/>
  <c r="E527" i="17"/>
  <c r="F527" i="17"/>
  <c r="E529" i="17"/>
  <c r="F529" i="17"/>
  <c r="E530" i="17"/>
  <c r="F530" i="17"/>
  <c r="E531" i="17"/>
  <c r="F531" i="17"/>
  <c r="E532" i="17"/>
  <c r="F532" i="17"/>
  <c r="E533" i="17"/>
  <c r="F533" i="17"/>
  <c r="E534" i="17"/>
  <c r="F534" i="17"/>
  <c r="E535" i="17"/>
  <c r="F535" i="17"/>
  <c r="E536" i="17"/>
  <c r="F536" i="17"/>
  <c r="E540" i="17"/>
  <c r="F540" i="17"/>
  <c r="E541" i="17"/>
  <c r="F541" i="17"/>
  <c r="E542" i="17"/>
  <c r="F542" i="17"/>
  <c r="E543" i="17"/>
  <c r="F543" i="17"/>
  <c r="E544" i="17"/>
  <c r="F544" i="17"/>
  <c r="E545" i="17"/>
  <c r="F545" i="17"/>
  <c r="E546" i="17"/>
  <c r="F546" i="17"/>
  <c r="E547" i="17"/>
  <c r="F547" i="17"/>
  <c r="E548" i="17"/>
  <c r="F548" i="17"/>
  <c r="E551" i="17"/>
  <c r="F551" i="17"/>
  <c r="E552" i="17"/>
  <c r="F552" i="17"/>
  <c r="E553" i="17"/>
  <c r="F553" i="17"/>
  <c r="E554" i="17"/>
  <c r="F554" i="17"/>
  <c r="E555" i="17"/>
  <c r="F555" i="17"/>
  <c r="F393" i="17"/>
  <c r="E393" i="17"/>
  <c r="D393" i="17"/>
  <c r="C395" i="17"/>
  <c r="C396" i="17"/>
  <c r="C397" i="17"/>
  <c r="C398" i="17"/>
  <c r="C399" i="17"/>
  <c r="C400" i="17"/>
  <c r="C401" i="17"/>
  <c r="C402" i="17"/>
  <c r="C404" i="17"/>
  <c r="C405" i="17"/>
  <c r="C406" i="17"/>
  <c r="C407" i="17"/>
  <c r="C408" i="17"/>
  <c r="C409" i="17"/>
  <c r="C410" i="17"/>
  <c r="C411" i="17"/>
  <c r="C412" i="17"/>
  <c r="C415" i="17"/>
  <c r="C416" i="17"/>
  <c r="C417" i="17"/>
  <c r="C418" i="17"/>
  <c r="C419" i="17"/>
  <c r="C420" i="17"/>
  <c r="C421" i="17"/>
  <c r="C422" i="17"/>
  <c r="C423" i="17"/>
  <c r="C426" i="17"/>
  <c r="C427" i="17"/>
  <c r="C428" i="17"/>
  <c r="C429" i="17"/>
  <c r="C430" i="17"/>
  <c r="C431" i="17"/>
  <c r="C432" i="17"/>
  <c r="C433" i="17"/>
  <c r="C434" i="17"/>
  <c r="C437" i="17"/>
  <c r="C438" i="17"/>
  <c r="C439" i="17"/>
  <c r="C440" i="17"/>
  <c r="C441" i="17"/>
  <c r="C442" i="17"/>
  <c r="C443" i="17"/>
  <c r="C444" i="17"/>
  <c r="C446" i="17"/>
  <c r="C449" i="17"/>
  <c r="C450" i="17"/>
  <c r="C451" i="17"/>
  <c r="C452" i="17"/>
  <c r="C453" i="17"/>
  <c r="C454" i="17"/>
  <c r="C455" i="17"/>
  <c r="C456" i="17"/>
  <c r="C457" i="17"/>
  <c r="C460" i="17"/>
  <c r="C461" i="17"/>
  <c r="C462" i="17"/>
  <c r="C463" i="17"/>
  <c r="C464" i="17"/>
  <c r="C465" i="17"/>
  <c r="C466" i="17"/>
  <c r="C467" i="17"/>
  <c r="C468" i="17"/>
  <c r="C471" i="17"/>
  <c r="C472" i="17"/>
  <c r="C473" i="17"/>
  <c r="C474" i="17"/>
  <c r="C475" i="17"/>
  <c r="C476" i="17"/>
  <c r="C477" i="17"/>
  <c r="C478" i="17"/>
  <c r="C479" i="17"/>
  <c r="C482" i="17"/>
  <c r="C483" i="17"/>
  <c r="C484" i="17"/>
  <c r="C485" i="17"/>
  <c r="C486" i="17"/>
  <c r="C487" i="17"/>
  <c r="C488" i="17"/>
  <c r="C489" i="17"/>
  <c r="C490" i="17"/>
  <c r="C493" i="17"/>
  <c r="C494" i="17"/>
  <c r="C495" i="17"/>
  <c r="C496" i="17"/>
  <c r="C503" i="17"/>
  <c r="C504" i="17"/>
  <c r="C505" i="17"/>
  <c r="C507" i="17"/>
  <c r="C508" i="17"/>
  <c r="C509" i="17"/>
  <c r="C510" i="17"/>
  <c r="C511" i="17"/>
  <c r="C512" i="17"/>
  <c r="C513" i="17"/>
  <c r="C514" i="17"/>
  <c r="C515" i="17"/>
  <c r="C516" i="17"/>
  <c r="C518" i="17"/>
  <c r="C519" i="17"/>
  <c r="C520" i="17"/>
  <c r="C521" i="17"/>
  <c r="C522" i="17"/>
  <c r="C523" i="17"/>
  <c r="C524" i="17"/>
  <c r="C525" i="17"/>
  <c r="C526" i="17"/>
  <c r="C527" i="17"/>
  <c r="C529" i="17"/>
  <c r="C530" i="17"/>
  <c r="C531" i="17"/>
  <c r="C532" i="17"/>
  <c r="C533" i="17"/>
  <c r="C534" i="17"/>
  <c r="C535" i="17"/>
  <c r="C536" i="17"/>
  <c r="C540" i="17"/>
  <c r="C541" i="17"/>
  <c r="C542" i="17"/>
  <c r="C543" i="17"/>
  <c r="C544" i="17"/>
  <c r="C545" i="17"/>
  <c r="C546" i="17"/>
  <c r="C547" i="17"/>
  <c r="C548" i="17"/>
  <c r="C551" i="17"/>
  <c r="C552" i="17"/>
  <c r="C553" i="17"/>
  <c r="C554" i="17"/>
  <c r="C555" i="17"/>
  <c r="C393" i="17"/>
  <c r="A394" i="17"/>
  <c r="A395" i="17"/>
  <c r="A396" i="17"/>
  <c r="A397" i="17"/>
  <c r="A398" i="17"/>
  <c r="A399" i="17"/>
  <c r="A400" i="17"/>
  <c r="A401" i="17"/>
  <c r="A402" i="17"/>
  <c r="A404" i="17"/>
  <c r="A405" i="17"/>
  <c r="A406" i="17"/>
  <c r="A407" i="17"/>
  <c r="A408" i="17"/>
  <c r="A409" i="17"/>
  <c r="A410" i="17"/>
  <c r="A411" i="17"/>
  <c r="A412" i="17"/>
  <c r="A415" i="17"/>
  <c r="A416" i="17"/>
  <c r="A417" i="17"/>
  <c r="A418" i="17"/>
  <c r="A419" i="17"/>
  <c r="A420" i="17"/>
  <c r="A421" i="17"/>
  <c r="A422" i="17"/>
  <c r="A423" i="17"/>
  <c r="A426" i="17"/>
  <c r="A427" i="17"/>
  <c r="A428" i="17"/>
  <c r="A429" i="17"/>
  <c r="A430" i="17"/>
  <c r="A431" i="17"/>
  <c r="A432" i="17"/>
  <c r="A433" i="17"/>
  <c r="A434" i="17"/>
  <c r="A437" i="17"/>
  <c r="A438" i="17"/>
  <c r="A439" i="17"/>
  <c r="A440" i="17"/>
  <c r="A441" i="17"/>
  <c r="A442" i="17"/>
  <c r="A443" i="17"/>
  <c r="A444" i="17"/>
  <c r="A445" i="17"/>
  <c r="A446" i="17"/>
  <c r="A449" i="17"/>
  <c r="A450" i="17"/>
  <c r="A451" i="17"/>
  <c r="A452" i="17"/>
  <c r="A453" i="17"/>
  <c r="A454" i="17"/>
  <c r="A455" i="17"/>
  <c r="A456" i="17"/>
  <c r="A457" i="17"/>
  <c r="A460" i="17"/>
  <c r="A461" i="17"/>
  <c r="A462" i="17"/>
  <c r="A463" i="17"/>
  <c r="A464" i="17"/>
  <c r="A465" i="17"/>
  <c r="A466" i="17"/>
  <c r="A467" i="17"/>
  <c r="A468" i="17"/>
  <c r="A471" i="17"/>
  <c r="A472" i="17"/>
  <c r="A473" i="17"/>
  <c r="A474" i="17"/>
  <c r="A475" i="17"/>
  <c r="A476" i="17"/>
  <c r="A477" i="17"/>
  <c r="A478" i="17"/>
  <c r="A479" i="17"/>
  <c r="A482" i="17"/>
  <c r="A483" i="17"/>
  <c r="A484" i="17"/>
  <c r="A485" i="17"/>
  <c r="A486" i="17"/>
  <c r="A487" i="17"/>
  <c r="A488" i="17"/>
  <c r="A489" i="17"/>
  <c r="A490" i="17"/>
  <c r="A493" i="17"/>
  <c r="A494" i="17"/>
  <c r="A495" i="17"/>
  <c r="A496" i="17"/>
  <c r="A497" i="17"/>
  <c r="A498" i="17"/>
  <c r="A499" i="17"/>
  <c r="A500" i="17"/>
  <c r="A501" i="17"/>
  <c r="A502" i="17"/>
  <c r="A503" i="17"/>
  <c r="A504" i="17"/>
  <c r="A505" i="17"/>
  <c r="A507" i="17"/>
  <c r="A508" i="17"/>
  <c r="A509" i="17"/>
  <c r="A510" i="17"/>
  <c r="A511" i="17"/>
  <c r="A512" i="17"/>
  <c r="A513" i="17"/>
  <c r="A514" i="17"/>
  <c r="A515" i="17"/>
  <c r="A516" i="17"/>
  <c r="A518" i="17"/>
  <c r="A519" i="17"/>
  <c r="A520" i="17"/>
  <c r="A521" i="17"/>
  <c r="A522" i="17"/>
  <c r="A523" i="17"/>
  <c r="A524" i="17"/>
  <c r="A525" i="17"/>
  <c r="A526" i="17"/>
  <c r="A527" i="17"/>
  <c r="A529" i="17"/>
  <c r="A530" i="17"/>
  <c r="A531" i="17"/>
  <c r="A532" i="17"/>
  <c r="A533" i="17"/>
  <c r="A534" i="17"/>
  <c r="A535" i="17"/>
  <c r="A536" i="17"/>
  <c r="A540" i="17"/>
  <c r="A541" i="17"/>
  <c r="A542" i="17"/>
  <c r="A543" i="17"/>
  <c r="A544" i="17"/>
  <c r="A545" i="17"/>
  <c r="A546" i="17"/>
  <c r="A547" i="17"/>
  <c r="A548" i="17"/>
  <c r="A551" i="17"/>
  <c r="A552" i="17"/>
  <c r="A553" i="17"/>
  <c r="A554" i="17"/>
  <c r="A555" i="17"/>
  <c r="A393" i="17"/>
  <c r="F363" i="17" l="1"/>
  <c r="F364" i="17"/>
  <c r="E364" i="17"/>
  <c r="E363" i="17"/>
  <c r="D364" i="17"/>
  <c r="D363" i="17"/>
  <c r="C364" i="17"/>
  <c r="C363" i="17"/>
  <c r="B363" i="17"/>
  <c r="B364" i="17"/>
  <c r="A364" i="17"/>
  <c r="A363" i="17"/>
  <c r="F332" i="17"/>
  <c r="E332" i="17"/>
  <c r="D332" i="17"/>
  <c r="C332" i="17"/>
  <c r="B332" i="17"/>
  <c r="A332" i="17"/>
  <c r="F303" i="17"/>
  <c r="E303" i="17"/>
  <c r="D303" i="17"/>
  <c r="C303" i="17"/>
  <c r="B303" i="17"/>
  <c r="A303" i="17"/>
  <c r="F280" i="17"/>
  <c r="F281" i="17"/>
  <c r="F282" i="17"/>
  <c r="F283" i="17"/>
  <c r="F284" i="17"/>
  <c r="F285" i="17"/>
  <c r="F286" i="17"/>
  <c r="E280" i="17"/>
  <c r="E281" i="17"/>
  <c r="E282" i="17"/>
  <c r="E283" i="17"/>
  <c r="E284" i="17"/>
  <c r="E285" i="17"/>
  <c r="E286" i="17"/>
  <c r="D281" i="17"/>
  <c r="D282" i="17"/>
  <c r="D283" i="17"/>
  <c r="D284" i="17"/>
  <c r="D285" i="17"/>
  <c r="D286" i="17"/>
  <c r="D280" i="17"/>
  <c r="C281" i="17"/>
  <c r="C282" i="17"/>
  <c r="C283" i="17"/>
  <c r="C284" i="17"/>
  <c r="C285" i="17"/>
  <c r="C286" i="17"/>
  <c r="C280" i="17"/>
  <c r="B280" i="17"/>
  <c r="B281" i="17"/>
  <c r="B282" i="17"/>
  <c r="B283" i="17"/>
  <c r="B284" i="17"/>
  <c r="B285" i="17"/>
  <c r="B286" i="17"/>
  <c r="A281" i="17"/>
  <c r="A282" i="17"/>
  <c r="A283" i="17"/>
  <c r="A284" i="17"/>
  <c r="A285" i="17"/>
  <c r="A286" i="17"/>
  <c r="A280" i="17"/>
  <c r="F250" i="17"/>
  <c r="E250" i="17"/>
  <c r="D250" i="17"/>
  <c r="C250" i="17" l="1"/>
  <c r="B250" i="17"/>
  <c r="A250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1" i="17"/>
  <c r="H172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11" i="17"/>
  <c r="H212" i="17"/>
  <c r="H213" i="17"/>
  <c r="H214" i="17"/>
  <c r="H215" i="17"/>
  <c r="H216" i="17"/>
  <c r="H217" i="17"/>
  <c r="H218" i="17"/>
  <c r="H219" i="17"/>
  <c r="H220" i="17"/>
  <c r="H221" i="17"/>
  <c r="H223" i="17"/>
  <c r="H224" i="17"/>
  <c r="H125" i="17"/>
  <c r="F126" i="17"/>
  <c r="F127" i="17"/>
  <c r="F131" i="17"/>
  <c r="F132" i="17"/>
  <c r="F137" i="17"/>
  <c r="F145" i="17"/>
  <c r="F147" i="17"/>
  <c r="F149" i="17"/>
  <c r="F150" i="17"/>
  <c r="F152" i="17"/>
  <c r="F155" i="17"/>
  <c r="F176" i="17"/>
  <c r="F185" i="17"/>
  <c r="F197" i="17"/>
  <c r="F198" i="17"/>
  <c r="F199" i="17"/>
  <c r="F200" i="17"/>
  <c r="F201" i="17"/>
  <c r="F202" i="17"/>
  <c r="F203" i="17"/>
  <c r="F204" i="17"/>
  <c r="F205" i="17"/>
  <c r="F206" i="17"/>
  <c r="F211" i="17"/>
  <c r="F212" i="17"/>
  <c r="F213" i="17"/>
  <c r="F214" i="17"/>
  <c r="F215" i="17"/>
  <c r="F217" i="17"/>
  <c r="F218" i="17"/>
  <c r="F221" i="17"/>
  <c r="F223" i="17"/>
  <c r="F224" i="17"/>
  <c r="E126" i="17"/>
  <c r="E127" i="17"/>
  <c r="E131" i="17"/>
  <c r="E132" i="17"/>
  <c r="E137" i="17"/>
  <c r="E145" i="17"/>
  <c r="E147" i="17"/>
  <c r="E149" i="17"/>
  <c r="E150" i="17"/>
  <c r="E152" i="17"/>
  <c r="E155" i="17"/>
  <c r="E176" i="17"/>
  <c r="E185" i="17"/>
  <c r="E197" i="17"/>
  <c r="E198" i="17"/>
  <c r="E199" i="17"/>
  <c r="E200" i="17"/>
  <c r="E201" i="17"/>
  <c r="E202" i="17"/>
  <c r="E203" i="17"/>
  <c r="E204" i="17"/>
  <c r="E205" i="17"/>
  <c r="E206" i="17"/>
  <c r="E211" i="17"/>
  <c r="E212" i="17"/>
  <c r="E213" i="17"/>
  <c r="E214" i="17"/>
  <c r="E215" i="17"/>
  <c r="E217" i="17"/>
  <c r="E218" i="17"/>
  <c r="E221" i="17"/>
  <c r="E223" i="17"/>
  <c r="E224" i="17"/>
  <c r="D126" i="17"/>
  <c r="D127" i="17"/>
  <c r="D131" i="17"/>
  <c r="D132" i="17"/>
  <c r="D137" i="17"/>
  <c r="D145" i="17"/>
  <c r="D147" i="17"/>
  <c r="D149" i="17"/>
  <c r="D150" i="17"/>
  <c r="D152" i="17"/>
  <c r="D155" i="17"/>
  <c r="D176" i="17"/>
  <c r="D185" i="17"/>
  <c r="D197" i="17"/>
  <c r="D198" i="17"/>
  <c r="D199" i="17"/>
  <c r="D200" i="17"/>
  <c r="D201" i="17"/>
  <c r="D202" i="17"/>
  <c r="D203" i="17"/>
  <c r="D204" i="17"/>
  <c r="D205" i="17"/>
  <c r="D206" i="17"/>
  <c r="D211" i="17"/>
  <c r="D212" i="17"/>
  <c r="D213" i="17"/>
  <c r="D214" i="17"/>
  <c r="D215" i="17"/>
  <c r="D217" i="17"/>
  <c r="D218" i="17"/>
  <c r="D221" i="17"/>
  <c r="D223" i="17"/>
  <c r="D224" i="17"/>
  <c r="C126" i="17"/>
  <c r="C127" i="17"/>
  <c r="C131" i="17"/>
  <c r="C132" i="17"/>
  <c r="C137" i="17"/>
  <c r="C145" i="17"/>
  <c r="C147" i="17"/>
  <c r="C149" i="17"/>
  <c r="C150" i="17"/>
  <c r="C152" i="17"/>
  <c r="C155" i="17"/>
  <c r="C176" i="17"/>
  <c r="C185" i="17"/>
  <c r="C197" i="17"/>
  <c r="C198" i="17"/>
  <c r="C199" i="17"/>
  <c r="C200" i="17"/>
  <c r="C201" i="17"/>
  <c r="C202" i="17"/>
  <c r="C203" i="17"/>
  <c r="C204" i="17"/>
  <c r="C205" i="17"/>
  <c r="C206" i="17"/>
  <c r="C211" i="17"/>
  <c r="C212" i="17"/>
  <c r="C213" i="17"/>
  <c r="C214" i="17"/>
  <c r="C215" i="17"/>
  <c r="C217" i="17"/>
  <c r="C218" i="17"/>
  <c r="C221" i="17"/>
  <c r="C223" i="17"/>
  <c r="C224" i="17"/>
  <c r="A218" i="17"/>
  <c r="A219" i="17"/>
  <c r="A220" i="17"/>
  <c r="A221" i="17"/>
  <c r="A223" i="17"/>
  <c r="A224" i="17"/>
  <c r="A207" i="17"/>
  <c r="A208" i="17"/>
  <c r="A211" i="17"/>
  <c r="A212" i="17"/>
  <c r="A213" i="17"/>
  <c r="A214" i="17"/>
  <c r="A215" i="17"/>
  <c r="A216" i="17"/>
  <c r="A217" i="17"/>
  <c r="A202" i="17"/>
  <c r="A203" i="17"/>
  <c r="A204" i="17"/>
  <c r="A205" i="17"/>
  <c r="A206" i="17"/>
  <c r="A185" i="17"/>
  <c r="A186" i="17"/>
  <c r="A187" i="17"/>
  <c r="A188" i="17"/>
  <c r="A189" i="17"/>
  <c r="A190" i="17"/>
  <c r="A191" i="17"/>
  <c r="A192" i="17"/>
  <c r="A193" i="17"/>
  <c r="A194" i="17"/>
  <c r="A195" i="17"/>
  <c r="A197" i="17"/>
  <c r="A198" i="17"/>
  <c r="A199" i="17"/>
  <c r="A200" i="17"/>
  <c r="A201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1" i="17"/>
  <c r="A172" i="17"/>
  <c r="A174" i="17"/>
  <c r="A175" i="17"/>
  <c r="A176" i="17"/>
  <c r="A177" i="17"/>
  <c r="A178" i="17"/>
  <c r="A179" i="17"/>
  <c r="A180" i="17"/>
  <c r="A181" i="17"/>
  <c r="A182" i="17"/>
  <c r="A183" i="17"/>
  <c r="A184" i="17"/>
  <c r="A125" i="17"/>
  <c r="F4" i="17"/>
  <c r="F6" i="17" l="1"/>
  <c r="F7" i="17"/>
  <c r="F10" i="17"/>
  <c r="F14" i="17"/>
  <c r="A82" i="17" l="1"/>
  <c r="C82" i="17"/>
  <c r="D82" i="17"/>
  <c r="E82" i="17"/>
  <c r="F82" i="17"/>
  <c r="H82" i="17"/>
  <c r="F15" i="17"/>
  <c r="H73" i="17" l="1"/>
  <c r="H74" i="17"/>
  <c r="H75" i="17"/>
  <c r="H76" i="17"/>
  <c r="H77" i="17"/>
  <c r="H78" i="17"/>
  <c r="H79" i="17"/>
  <c r="H80" i="17"/>
  <c r="H81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8" i="17"/>
  <c r="H99" i="17"/>
  <c r="H72" i="17"/>
  <c r="F73" i="17"/>
  <c r="F74" i="17"/>
  <c r="F75" i="17"/>
  <c r="F76" i="17"/>
  <c r="F78" i="17"/>
  <c r="F79" i="17"/>
  <c r="F80" i="17"/>
  <c r="F81" i="17"/>
  <c r="F84" i="17"/>
  <c r="F85" i="17"/>
  <c r="F86" i="17"/>
  <c r="F87" i="17"/>
  <c r="F88" i="17"/>
  <c r="F89" i="17"/>
  <c r="F90" i="17"/>
  <c r="F94" i="17"/>
  <c r="F95" i="17"/>
  <c r="F98" i="17"/>
  <c r="F99" i="17"/>
  <c r="F72" i="17"/>
  <c r="E73" i="17"/>
  <c r="E74" i="17"/>
  <c r="E75" i="17"/>
  <c r="E76" i="17"/>
  <c r="E78" i="17"/>
  <c r="E79" i="17"/>
  <c r="E80" i="17"/>
  <c r="E81" i="17"/>
  <c r="E84" i="17"/>
  <c r="E85" i="17"/>
  <c r="E86" i="17"/>
  <c r="E87" i="17"/>
  <c r="E88" i="17"/>
  <c r="E89" i="17"/>
  <c r="E90" i="17"/>
  <c r="E94" i="17"/>
  <c r="E95" i="17"/>
  <c r="E98" i="17"/>
  <c r="E99" i="17"/>
  <c r="E72" i="17"/>
  <c r="C75" i="17"/>
  <c r="D73" i="17"/>
  <c r="D74" i="17"/>
  <c r="D75" i="17"/>
  <c r="D76" i="17"/>
  <c r="D78" i="17"/>
  <c r="D79" i="17"/>
  <c r="D80" i="17"/>
  <c r="D81" i="17"/>
  <c r="D84" i="17"/>
  <c r="D85" i="17"/>
  <c r="D86" i="17"/>
  <c r="D87" i="17"/>
  <c r="D88" i="17"/>
  <c r="D89" i="17"/>
  <c r="D90" i="17"/>
  <c r="D94" i="17"/>
  <c r="D95" i="17"/>
  <c r="D98" i="17"/>
  <c r="D99" i="17"/>
  <c r="D72" i="17"/>
  <c r="C74" i="17"/>
  <c r="C76" i="17"/>
  <c r="C78" i="17"/>
  <c r="C79" i="17"/>
  <c r="C80" i="17"/>
  <c r="C81" i="17"/>
  <c r="C84" i="17"/>
  <c r="C85" i="17"/>
  <c r="C86" i="17"/>
  <c r="C87" i="17"/>
  <c r="C88" i="17"/>
  <c r="C89" i="17"/>
  <c r="C90" i="17"/>
  <c r="C94" i="17"/>
  <c r="C95" i="17"/>
  <c r="C98" i="17"/>
  <c r="C99" i="17"/>
  <c r="C73" i="17"/>
  <c r="C72" i="17"/>
  <c r="A93" i="17"/>
  <c r="A94" i="17"/>
  <c r="A95" i="17"/>
  <c r="A96" i="17"/>
  <c r="A98" i="17"/>
  <c r="A99" i="17"/>
  <c r="A73" i="17"/>
  <c r="A74" i="17"/>
  <c r="A75" i="17"/>
  <c r="A76" i="17"/>
  <c r="A77" i="17"/>
  <c r="A78" i="17"/>
  <c r="A79" i="17"/>
  <c r="A80" i="17"/>
  <c r="A81" i="17"/>
  <c r="A84" i="17"/>
  <c r="A85" i="17"/>
  <c r="A86" i="17"/>
  <c r="A87" i="17"/>
  <c r="A88" i="17"/>
  <c r="A89" i="17"/>
  <c r="A90" i="17"/>
  <c r="A91" i="17"/>
  <c r="A92" i="17"/>
  <c r="A72" i="17"/>
  <c r="F44" i="17"/>
  <c r="E44" i="17"/>
  <c r="E43" i="17"/>
  <c r="D44" i="17"/>
  <c r="D43" i="17"/>
  <c r="C44" i="17"/>
  <c r="C43" i="17"/>
  <c r="A44" i="17"/>
  <c r="B44" i="17"/>
  <c r="B43" i="17"/>
  <c r="A43" i="17"/>
  <c r="H37" i="17"/>
  <c r="H28" i="17"/>
  <c r="H29" i="17"/>
  <c r="H30" i="17"/>
  <c r="H31" i="17"/>
  <c r="H32" i="17"/>
  <c r="H33" i="17"/>
  <c r="H34" i="17"/>
  <c r="H35" i="17"/>
  <c r="H36" i="17"/>
  <c r="H27" i="17"/>
  <c r="H5" i="17"/>
  <c r="H6" i="17"/>
  <c r="H7" i="17"/>
  <c r="H8" i="17"/>
  <c r="H9" i="17"/>
  <c r="H10" i="17"/>
  <c r="H11" i="17"/>
  <c r="H12" i="17"/>
  <c r="H13" i="17"/>
  <c r="H14" i="17"/>
  <c r="H15" i="17"/>
  <c r="H4" i="17"/>
  <c r="A5" i="17"/>
  <c r="D27" i="17"/>
  <c r="D37" i="17"/>
  <c r="C4" i="17"/>
  <c r="D5" i="11"/>
  <c r="D13" i="11"/>
  <c r="D9" i="11"/>
  <c r="D7" i="11"/>
  <c r="C6" i="17" s="1"/>
  <c r="D16" i="11"/>
  <c r="C15" i="17" s="1"/>
  <c r="D8" i="11"/>
  <c r="C7" i="17" s="1"/>
  <c r="D10" i="11"/>
  <c r="D11" i="11"/>
  <c r="C10" i="17" s="1"/>
  <c r="D12" i="11"/>
  <c r="D14" i="11"/>
  <c r="D15" i="11"/>
  <c r="C14" i="17" s="1"/>
  <c r="F28" i="17"/>
  <c r="F30" i="17"/>
  <c r="F31" i="17"/>
  <c r="F32" i="17"/>
  <c r="F33" i="17"/>
  <c r="F34" i="17"/>
  <c r="F37" i="17"/>
  <c r="F27" i="17"/>
  <c r="E28" i="17"/>
  <c r="E30" i="17"/>
  <c r="E31" i="17"/>
  <c r="E32" i="17"/>
  <c r="E33" i="17"/>
  <c r="E34" i="17"/>
  <c r="E37" i="17"/>
  <c r="E27" i="17"/>
  <c r="C28" i="17"/>
  <c r="C27" i="17"/>
  <c r="F5" i="2"/>
  <c r="F6" i="2"/>
  <c r="F7" i="2"/>
  <c r="C30" i="17" s="1"/>
  <c r="F8" i="2"/>
  <c r="C31" i="17" s="1"/>
  <c r="F9" i="2"/>
  <c r="C32" i="17" s="1"/>
  <c r="F10" i="2"/>
  <c r="C33" i="17" s="1"/>
  <c r="F11" i="2"/>
  <c r="C34" i="17" s="1"/>
  <c r="F12" i="2"/>
  <c r="F13" i="2"/>
  <c r="F14" i="2"/>
  <c r="C37" i="17" s="1"/>
  <c r="F4" i="2"/>
  <c r="D28" i="17"/>
  <c r="D30" i="17"/>
  <c r="D31" i="17"/>
  <c r="D32" i="17"/>
  <c r="D33" i="17"/>
  <c r="D34" i="17"/>
  <c r="A28" i="17"/>
  <c r="A29" i="17"/>
  <c r="A30" i="17"/>
  <c r="A31" i="17"/>
  <c r="A32" i="17"/>
  <c r="A33" i="17"/>
  <c r="A34" i="17"/>
  <c r="A35" i="17"/>
  <c r="A36" i="17"/>
  <c r="A37" i="17"/>
  <c r="A27" i="17"/>
  <c r="E6" i="17"/>
  <c r="E7" i="17"/>
  <c r="E10" i="17"/>
  <c r="E14" i="17"/>
  <c r="E15" i="17"/>
  <c r="E4" i="17"/>
  <c r="D6" i="17"/>
  <c r="D7" i="17"/>
  <c r="D10" i="17"/>
  <c r="D14" i="17"/>
  <c r="D15" i="17"/>
  <c r="D4" i="17"/>
  <c r="A13" i="17"/>
  <c r="A14" i="17"/>
  <c r="A15" i="17"/>
  <c r="A6" i="17"/>
  <c r="A7" i="17"/>
  <c r="A8" i="17"/>
  <c r="A9" i="17"/>
  <c r="A10" i="17"/>
  <c r="A11" i="17"/>
  <c r="A12" i="17"/>
  <c r="A4" i="17"/>
  <c r="B22" i="3"/>
  <c r="B91" i="17" s="1"/>
  <c r="B23" i="3"/>
  <c r="B92" i="17" s="1"/>
  <c r="B24" i="3"/>
  <c r="B93" i="17" s="1"/>
  <c r="B25" i="3"/>
  <c r="B67" i="12" s="1"/>
  <c r="B26" i="3"/>
  <c r="B95" i="17" s="1"/>
  <c r="B27" i="3"/>
  <c r="B69" i="12" s="1"/>
  <c r="B28" i="3"/>
  <c r="B98" i="17" s="1"/>
  <c r="B29" i="3"/>
  <c r="B71" i="12" s="1"/>
  <c r="B30" i="3"/>
  <c r="B64" i="12"/>
  <c r="B65" i="12"/>
  <c r="B66" i="12"/>
  <c r="B68" i="12"/>
  <c r="B70" i="12"/>
  <c r="B72" i="12"/>
  <c r="B6" i="11"/>
  <c r="B10" i="12" s="1"/>
  <c r="B7" i="11"/>
  <c r="B6" i="17" s="1"/>
  <c r="B8" i="11"/>
  <c r="B12" i="12" s="1"/>
  <c r="B9" i="11"/>
  <c r="B8" i="17" s="1"/>
  <c r="B10" i="11"/>
  <c r="B14" i="12" s="1"/>
  <c r="B11" i="11"/>
  <c r="B10" i="17" s="1"/>
  <c r="B12" i="11"/>
  <c r="B16" i="12" s="1"/>
  <c r="B13" i="11"/>
  <c r="B12" i="17" s="1"/>
  <c r="B14" i="11"/>
  <c r="B18" i="12" s="1"/>
  <c r="B15" i="11"/>
  <c r="B14" i="17" s="1"/>
  <c r="B16" i="11"/>
  <c r="B20" i="12" s="1"/>
  <c r="B5" i="11"/>
  <c r="B4" i="17" s="1"/>
  <c r="B6" i="9"/>
  <c r="B126" i="17" s="1"/>
  <c r="B7" i="9"/>
  <c r="B127" i="17" s="1"/>
  <c r="B8" i="9"/>
  <c r="B128" i="17" s="1"/>
  <c r="B9" i="9"/>
  <c r="B129" i="17" s="1"/>
  <c r="B10" i="9"/>
  <c r="B130" i="17" s="1"/>
  <c r="B11" i="9"/>
  <c r="B131" i="17" s="1"/>
  <c r="B12" i="9"/>
  <c r="B132" i="17" s="1"/>
  <c r="B13" i="9"/>
  <c r="B133" i="17" s="1"/>
  <c r="B14" i="9"/>
  <c r="B134" i="17" s="1"/>
  <c r="B15" i="9"/>
  <c r="B135" i="17" s="1"/>
  <c r="B16" i="9"/>
  <c r="B136" i="17" s="1"/>
  <c r="B17" i="9"/>
  <c r="B137" i="17" s="1"/>
  <c r="B18" i="9"/>
  <c r="B138" i="17" s="1"/>
  <c r="B19" i="9"/>
  <c r="B139" i="17" s="1"/>
  <c r="B20" i="9"/>
  <c r="B140" i="17" s="1"/>
  <c r="B21" i="9"/>
  <c r="B141" i="17" s="1"/>
  <c r="B22" i="9"/>
  <c r="B142" i="17" s="1"/>
  <c r="B23" i="9"/>
  <c r="B143" i="17" s="1"/>
  <c r="B24" i="9"/>
  <c r="B144" i="17" s="1"/>
  <c r="B25" i="9"/>
  <c r="B145" i="17" s="1"/>
  <c r="B26" i="9"/>
  <c r="B147" i="17" s="1"/>
  <c r="B27" i="9"/>
  <c r="B148" i="17" s="1"/>
  <c r="B28" i="9"/>
  <c r="B149" i="17" s="1"/>
  <c r="B29" i="9"/>
  <c r="B150" i="17" s="1"/>
  <c r="B30" i="9"/>
  <c r="B151" i="17" s="1"/>
  <c r="B31" i="9"/>
  <c r="B152" i="17" s="1"/>
  <c r="B32" i="9"/>
  <c r="B153" i="17" s="1"/>
  <c r="B33" i="9"/>
  <c r="B154" i="17" s="1"/>
  <c r="B34" i="9"/>
  <c r="B155" i="17" s="1"/>
  <c r="B35" i="9"/>
  <c r="B156" i="17" s="1"/>
  <c r="B36" i="9"/>
  <c r="B157" i="17" s="1"/>
  <c r="B37" i="9"/>
  <c r="B158" i="17" s="1"/>
  <c r="B38" i="9"/>
  <c r="B159" i="17" s="1"/>
  <c r="B39" i="9"/>
  <c r="B160" i="17" s="1"/>
  <c r="B40" i="9"/>
  <c r="B161" i="17" s="1"/>
  <c r="B41" i="9"/>
  <c r="B162" i="17" s="1"/>
  <c r="B42" i="9"/>
  <c r="B163" i="17" s="1"/>
  <c r="B43" i="9"/>
  <c r="B164" i="17" s="1"/>
  <c r="B44" i="9"/>
  <c r="B165" i="17" s="1"/>
  <c r="B45" i="9"/>
  <c r="B166" i="17" s="1"/>
  <c r="B46" i="9"/>
  <c r="B167" i="17" s="1"/>
  <c r="B47" i="9"/>
  <c r="B168" i="17" s="1"/>
  <c r="B48" i="9"/>
  <c r="B169" i="17" s="1"/>
  <c r="B49" i="9"/>
  <c r="B171" i="17" s="1"/>
  <c r="B50" i="9"/>
  <c r="B172" i="17" s="1"/>
  <c r="B51" i="9"/>
  <c r="B174" i="17" s="1"/>
  <c r="B52" i="9"/>
  <c r="B175" i="17" s="1"/>
  <c r="B53" i="9"/>
  <c r="B176" i="17" s="1"/>
  <c r="B54" i="9"/>
  <c r="B177" i="17" s="1"/>
  <c r="B55" i="9"/>
  <c r="B178" i="17" s="1"/>
  <c r="B56" i="9"/>
  <c r="B179" i="17" s="1"/>
  <c r="B57" i="9"/>
  <c r="B180" i="17" s="1"/>
  <c r="B58" i="9"/>
  <c r="B181" i="17" s="1"/>
  <c r="B59" i="9"/>
  <c r="B182" i="17" s="1"/>
  <c r="B60" i="9"/>
  <c r="B183" i="17" s="1"/>
  <c r="B61" i="9"/>
  <c r="B184" i="17" s="1"/>
  <c r="B62" i="9"/>
  <c r="B185" i="17" s="1"/>
  <c r="B63" i="9"/>
  <c r="B186" i="17" s="1"/>
  <c r="B64" i="9"/>
  <c r="B187" i="17" s="1"/>
  <c r="B65" i="9"/>
  <c r="B188" i="17" s="1"/>
  <c r="B66" i="9"/>
  <c r="B189" i="17" s="1"/>
  <c r="B67" i="9"/>
  <c r="B190" i="17" s="1"/>
  <c r="B68" i="9"/>
  <c r="B191" i="17" s="1"/>
  <c r="B69" i="9"/>
  <c r="B192" i="17" s="1"/>
  <c r="B70" i="9"/>
  <c r="B193" i="17" s="1"/>
  <c r="B71" i="9"/>
  <c r="B194" i="17" s="1"/>
  <c r="B72" i="9"/>
  <c r="B195" i="17" s="1"/>
  <c r="B73" i="9"/>
  <c r="B197" i="17" s="1"/>
  <c r="B74" i="9"/>
  <c r="B198" i="17" s="1"/>
  <c r="B75" i="9"/>
  <c r="B199" i="17" s="1"/>
  <c r="B76" i="9"/>
  <c r="B200" i="17" s="1"/>
  <c r="B77" i="9"/>
  <c r="B201" i="17" s="1"/>
  <c r="B78" i="9"/>
  <c r="B202" i="17" s="1"/>
  <c r="B79" i="9"/>
  <c r="B203" i="17" s="1"/>
  <c r="B80" i="9"/>
  <c r="B204" i="17" s="1"/>
  <c r="B81" i="9"/>
  <c r="B205" i="17" s="1"/>
  <c r="B82" i="9"/>
  <c r="B206" i="17" s="1"/>
  <c r="B83" i="9"/>
  <c r="B207" i="17" s="1"/>
  <c r="B84" i="9"/>
  <c r="B208" i="17" s="1"/>
  <c r="B85" i="9"/>
  <c r="B211" i="17" s="1"/>
  <c r="B86" i="9"/>
  <c r="B212" i="17" s="1"/>
  <c r="B87" i="9"/>
  <c r="B213" i="17" s="1"/>
  <c r="B88" i="9"/>
  <c r="B214" i="17" s="1"/>
  <c r="B89" i="9"/>
  <c r="B215" i="17" s="1"/>
  <c r="B90" i="9"/>
  <c r="B216" i="17" s="1"/>
  <c r="B91" i="9"/>
  <c r="B217" i="17" s="1"/>
  <c r="B92" i="9"/>
  <c r="B218" i="17" s="1"/>
  <c r="B93" i="9"/>
  <c r="B219" i="17" s="1"/>
  <c r="B94" i="9"/>
  <c r="B220" i="17" s="1"/>
  <c r="B95" i="9"/>
  <c r="B221" i="17" s="1"/>
  <c r="B96" i="9"/>
  <c r="B223" i="17" s="1"/>
  <c r="B97" i="9"/>
  <c r="B224" i="17" s="1"/>
  <c r="B5" i="9"/>
  <c r="B125" i="17" s="1"/>
  <c r="B5" i="3"/>
  <c r="B73" i="17" s="1"/>
  <c r="B6" i="3"/>
  <c r="B74" i="17" s="1"/>
  <c r="B7" i="3"/>
  <c r="B75" i="17" s="1"/>
  <c r="B8" i="3"/>
  <c r="B76" i="17" s="1"/>
  <c r="B9" i="3"/>
  <c r="B51" i="12" s="1"/>
  <c r="B10" i="3"/>
  <c r="B78" i="17" s="1"/>
  <c r="B11" i="3"/>
  <c r="B79" i="17" s="1"/>
  <c r="B12" i="3"/>
  <c r="B80" i="17" s="1"/>
  <c r="B13" i="3"/>
  <c r="B81" i="17" s="1"/>
  <c r="B14" i="3"/>
  <c r="B82" i="17" s="1"/>
  <c r="B15" i="3"/>
  <c r="B84" i="17" s="1"/>
  <c r="B16" i="3"/>
  <c r="B85" i="17" s="1"/>
  <c r="B17" i="3"/>
  <c r="B86" i="17" s="1"/>
  <c r="B18" i="3"/>
  <c r="B87" i="17" s="1"/>
  <c r="B19" i="3"/>
  <c r="B88" i="17" s="1"/>
  <c r="B20" i="3"/>
  <c r="B89" i="17" s="1"/>
  <c r="B21" i="3"/>
  <c r="B90" i="17" s="1"/>
  <c r="B4" i="3"/>
  <c r="B72" i="17" s="1"/>
  <c r="B5" i="2"/>
  <c r="B26" i="12" s="1"/>
  <c r="B6" i="2"/>
  <c r="B29" i="17" s="1"/>
  <c r="B7" i="2"/>
  <c r="B28" i="12" s="1"/>
  <c r="B8" i="2"/>
  <c r="B29" i="12" s="1"/>
  <c r="B9" i="2"/>
  <c r="B30" i="12" s="1"/>
  <c r="B10" i="2"/>
  <c r="B33" i="17" s="1"/>
  <c r="B11" i="2"/>
  <c r="B32" i="12" s="1"/>
  <c r="B12" i="2"/>
  <c r="B33" i="12" s="1"/>
  <c r="B13" i="2"/>
  <c r="B34" i="12" s="1"/>
  <c r="B14" i="2"/>
  <c r="B37" i="17" s="1"/>
  <c r="B4" i="2"/>
  <c r="B27" i="17" s="1"/>
  <c r="B5" i="1"/>
  <c r="B394" i="17" s="1"/>
  <c r="B6" i="1"/>
  <c r="B395" i="17" s="1"/>
  <c r="B7" i="1"/>
  <c r="B396" i="17" s="1"/>
  <c r="B8" i="1"/>
  <c r="B397" i="17" s="1"/>
  <c r="B9" i="1"/>
  <c r="B398" i="17" s="1"/>
  <c r="B10" i="1"/>
  <c r="B399" i="17" s="1"/>
  <c r="B11" i="1"/>
  <c r="B400" i="17" s="1"/>
  <c r="B12" i="1"/>
  <c r="B401" i="17" s="1"/>
  <c r="B13" i="1"/>
  <c r="B402" i="17" s="1"/>
  <c r="B14" i="1"/>
  <c r="B404" i="17" s="1"/>
  <c r="B15" i="1"/>
  <c r="B405" i="17" s="1"/>
  <c r="B16" i="1"/>
  <c r="B406" i="17" s="1"/>
  <c r="B17" i="1"/>
  <c r="B407" i="17" s="1"/>
  <c r="B18" i="1"/>
  <c r="B408" i="17" s="1"/>
  <c r="B19" i="1"/>
  <c r="B409" i="17" s="1"/>
  <c r="B20" i="1"/>
  <c r="B410" i="17" s="1"/>
  <c r="B21" i="1"/>
  <c r="B411" i="17" s="1"/>
  <c r="B22" i="1"/>
  <c r="B412" i="17" s="1"/>
  <c r="B23" i="1"/>
  <c r="B415" i="17" s="1"/>
  <c r="B24" i="1"/>
  <c r="B416" i="17" s="1"/>
  <c r="B25" i="1"/>
  <c r="B417" i="17" s="1"/>
  <c r="B26" i="1"/>
  <c r="B418" i="17" s="1"/>
  <c r="B27" i="1"/>
  <c r="B419" i="17" s="1"/>
  <c r="B28" i="1"/>
  <c r="B420" i="17" s="1"/>
  <c r="B29" i="1"/>
  <c r="B421" i="17" s="1"/>
  <c r="B30" i="1"/>
  <c r="B422" i="17" s="1"/>
  <c r="B31" i="1"/>
  <c r="B423" i="17" s="1"/>
  <c r="B32" i="1"/>
  <c r="B426" i="17" s="1"/>
  <c r="B33" i="1"/>
  <c r="B427" i="17" s="1"/>
  <c r="B34" i="1"/>
  <c r="B428" i="17" s="1"/>
  <c r="B35" i="1"/>
  <c r="B429" i="17" s="1"/>
  <c r="B36" i="1"/>
  <c r="B430" i="17" s="1"/>
  <c r="B37" i="1"/>
  <c r="B431" i="17" s="1"/>
  <c r="B38" i="1"/>
  <c r="B432" i="17" s="1"/>
  <c r="B39" i="1"/>
  <c r="B433" i="17" s="1"/>
  <c r="B40" i="1"/>
  <c r="B434" i="17" s="1"/>
  <c r="B41" i="1"/>
  <c r="B437" i="17" s="1"/>
  <c r="B42" i="1"/>
  <c r="B438" i="17" s="1"/>
  <c r="B43" i="1"/>
  <c r="B439" i="17" s="1"/>
  <c r="B44" i="1"/>
  <c r="B440" i="17" s="1"/>
  <c r="B45" i="1"/>
  <c r="B441" i="17" s="1"/>
  <c r="B46" i="1"/>
  <c r="B442" i="17" s="1"/>
  <c r="B47" i="1"/>
  <c r="B443" i="17" s="1"/>
  <c r="B48" i="1"/>
  <c r="B444" i="17" s="1"/>
  <c r="B49" i="1"/>
  <c r="B445" i="17" s="1"/>
  <c r="B50" i="1"/>
  <c r="B446" i="17" s="1"/>
  <c r="B51" i="1"/>
  <c r="B449" i="17" s="1"/>
  <c r="B52" i="1"/>
  <c r="B450" i="17" s="1"/>
  <c r="B53" i="1"/>
  <c r="B451" i="17" s="1"/>
  <c r="B54" i="1"/>
  <c r="B452" i="17" s="1"/>
  <c r="B55" i="1"/>
  <c r="B453" i="17" s="1"/>
  <c r="B56" i="1"/>
  <c r="B454" i="17" s="1"/>
  <c r="B57" i="1"/>
  <c r="B455" i="17" s="1"/>
  <c r="B58" i="1"/>
  <c r="B456" i="17" s="1"/>
  <c r="B59" i="1"/>
  <c r="B457" i="17" s="1"/>
  <c r="B60" i="1"/>
  <c r="B460" i="17" s="1"/>
  <c r="B61" i="1"/>
  <c r="B461" i="17" s="1"/>
  <c r="B62" i="1"/>
  <c r="B462" i="17" s="1"/>
  <c r="B63" i="1"/>
  <c r="B463" i="17" s="1"/>
  <c r="B64" i="1"/>
  <c r="B464" i="17" s="1"/>
  <c r="B65" i="1"/>
  <c r="B465" i="17" s="1"/>
  <c r="B66" i="1"/>
  <c r="B466" i="17" s="1"/>
  <c r="B67" i="1"/>
  <c r="B467" i="17" s="1"/>
  <c r="B68" i="1"/>
  <c r="B468" i="17" s="1"/>
  <c r="B69" i="1"/>
  <c r="B471" i="17" s="1"/>
  <c r="B70" i="1"/>
  <c r="B472" i="17" s="1"/>
  <c r="B71" i="1"/>
  <c r="B473" i="17" s="1"/>
  <c r="B72" i="1"/>
  <c r="B474" i="17" s="1"/>
  <c r="B73" i="1"/>
  <c r="B475" i="17" s="1"/>
  <c r="B74" i="1"/>
  <c r="B476" i="17" s="1"/>
  <c r="B75" i="1"/>
  <c r="B477" i="17" s="1"/>
  <c r="B76" i="1"/>
  <c r="B478" i="17" s="1"/>
  <c r="B77" i="1"/>
  <c r="B479" i="17" s="1"/>
  <c r="B78" i="1"/>
  <c r="B482" i="17" s="1"/>
  <c r="B79" i="1"/>
  <c r="B483" i="17" s="1"/>
  <c r="B80" i="1"/>
  <c r="B484" i="17" s="1"/>
  <c r="B81" i="1"/>
  <c r="B485" i="17" s="1"/>
  <c r="B82" i="1"/>
  <c r="B486" i="17" s="1"/>
  <c r="B83" i="1"/>
  <c r="B487" i="17" s="1"/>
  <c r="B84" i="1"/>
  <c r="B488" i="17" s="1"/>
  <c r="B85" i="1"/>
  <c r="B489" i="17" s="1"/>
  <c r="B86" i="1"/>
  <c r="B490" i="17" s="1"/>
  <c r="B87" i="1"/>
  <c r="B493" i="17" s="1"/>
  <c r="B88" i="1"/>
  <c r="B494" i="17" s="1"/>
  <c r="B89" i="1"/>
  <c r="B495" i="17" s="1"/>
  <c r="B90" i="1"/>
  <c r="B496" i="17" s="1"/>
  <c r="B91" i="1"/>
  <c r="B497" i="17" s="1"/>
  <c r="B92" i="1"/>
  <c r="B498" i="17" s="1"/>
  <c r="B93" i="1"/>
  <c r="B499" i="17" s="1"/>
  <c r="B94" i="1"/>
  <c r="B500" i="17" s="1"/>
  <c r="B95" i="1"/>
  <c r="B501" i="17" s="1"/>
  <c r="B96" i="1"/>
  <c r="B502" i="17" s="1"/>
  <c r="B97" i="1"/>
  <c r="B503" i="17" s="1"/>
  <c r="B98" i="1"/>
  <c r="B504" i="17" s="1"/>
  <c r="B99" i="1"/>
  <c r="B505" i="17" s="1"/>
  <c r="B100" i="1"/>
  <c r="B507" i="17" s="1"/>
  <c r="B101" i="1"/>
  <c r="B508" i="17" s="1"/>
  <c r="B102" i="1"/>
  <c r="B509" i="17" s="1"/>
  <c r="B103" i="1"/>
  <c r="B510" i="17" s="1"/>
  <c r="B104" i="1"/>
  <c r="B511" i="17" s="1"/>
  <c r="B105" i="1"/>
  <c r="B512" i="17" s="1"/>
  <c r="B106" i="1"/>
  <c r="B513" i="17" s="1"/>
  <c r="B107" i="1"/>
  <c r="B514" i="17" s="1"/>
  <c r="B108" i="1"/>
  <c r="B515" i="17" s="1"/>
  <c r="B109" i="1"/>
  <c r="B516" i="17" s="1"/>
  <c r="B110" i="1"/>
  <c r="B518" i="17" s="1"/>
  <c r="B111" i="1"/>
  <c r="B519" i="17" s="1"/>
  <c r="B112" i="1"/>
  <c r="B520" i="17" s="1"/>
  <c r="B113" i="1"/>
  <c r="B521" i="17" s="1"/>
  <c r="B114" i="1"/>
  <c r="B522" i="17" s="1"/>
  <c r="B115" i="1"/>
  <c r="B523" i="17" s="1"/>
  <c r="B116" i="1"/>
  <c r="B524" i="17" s="1"/>
  <c r="B117" i="1"/>
  <c r="B525" i="17" s="1"/>
  <c r="B118" i="1"/>
  <c r="B526" i="17" s="1"/>
  <c r="B119" i="1"/>
  <c r="B527" i="17" s="1"/>
  <c r="B120" i="1"/>
  <c r="B529" i="17" s="1"/>
  <c r="B121" i="1"/>
  <c r="B530" i="17" s="1"/>
  <c r="B122" i="1"/>
  <c r="B531" i="17" s="1"/>
  <c r="B123" i="1"/>
  <c r="B532" i="17" s="1"/>
  <c r="B124" i="1"/>
  <c r="B533" i="17" s="1"/>
  <c r="B125" i="1"/>
  <c r="B534" i="17" s="1"/>
  <c r="B126" i="1"/>
  <c r="B535" i="17" s="1"/>
  <c r="B127" i="1"/>
  <c r="B536" i="17" s="1"/>
  <c r="B128" i="1"/>
  <c r="B540" i="17" s="1"/>
  <c r="B129" i="1"/>
  <c r="B541" i="17" s="1"/>
  <c r="B130" i="1"/>
  <c r="B542" i="17" s="1"/>
  <c r="B131" i="1"/>
  <c r="B543" i="17" s="1"/>
  <c r="B132" i="1"/>
  <c r="B544" i="17" s="1"/>
  <c r="B133" i="1"/>
  <c r="B545" i="17" s="1"/>
  <c r="B134" i="1"/>
  <c r="B546" i="17" s="1"/>
  <c r="B135" i="1"/>
  <c r="B547" i="17" s="1"/>
  <c r="B136" i="1"/>
  <c r="B548" i="17" s="1"/>
  <c r="B137" i="1"/>
  <c r="B551" i="17" s="1"/>
  <c r="B138" i="1"/>
  <c r="B552" i="17" s="1"/>
  <c r="B139" i="1"/>
  <c r="B553" i="17" s="1"/>
  <c r="B140" i="1"/>
  <c r="B554" i="17" s="1"/>
  <c r="B141" i="1"/>
  <c r="B555" i="17" s="1"/>
  <c r="B4" i="1"/>
  <c r="B393" i="17" s="1"/>
  <c r="B35" i="12" l="1"/>
  <c r="B31" i="12"/>
  <c r="B27" i="12"/>
  <c r="B9" i="13"/>
  <c r="B98" i="13"/>
  <c r="B94" i="13"/>
  <c r="B90" i="13"/>
  <c r="B86" i="13"/>
  <c r="B82" i="13"/>
  <c r="B78" i="13"/>
  <c r="B74" i="13"/>
  <c r="B70" i="13"/>
  <c r="B66" i="13"/>
  <c r="B62" i="13"/>
  <c r="B58" i="13"/>
  <c r="B54" i="13"/>
  <c r="B50" i="13"/>
  <c r="B46" i="13"/>
  <c r="B42" i="13"/>
  <c r="B38" i="13"/>
  <c r="B34" i="13"/>
  <c r="B30" i="13"/>
  <c r="B26" i="13"/>
  <c r="B22" i="13"/>
  <c r="B18" i="13"/>
  <c r="B14" i="13"/>
  <c r="B10" i="13"/>
  <c r="B12" i="15"/>
  <c r="B19" i="16"/>
  <c r="B36" i="17"/>
  <c r="B32" i="17"/>
  <c r="B28" i="17"/>
  <c r="B96" i="17"/>
  <c r="B101" i="13"/>
  <c r="B97" i="13"/>
  <c r="B93" i="13"/>
  <c r="B89" i="13"/>
  <c r="B85" i="13"/>
  <c r="B81" i="13"/>
  <c r="B77" i="13"/>
  <c r="B73" i="13"/>
  <c r="B69" i="13"/>
  <c r="B65" i="13"/>
  <c r="B61" i="13"/>
  <c r="B57" i="13"/>
  <c r="B53" i="13"/>
  <c r="B49" i="13"/>
  <c r="B45" i="13"/>
  <c r="B41" i="13"/>
  <c r="B37" i="13"/>
  <c r="B33" i="13"/>
  <c r="B29" i="13"/>
  <c r="B25" i="13"/>
  <c r="B21" i="13"/>
  <c r="B17" i="13"/>
  <c r="B13" i="13"/>
  <c r="B10" i="14"/>
  <c r="B11" i="15"/>
  <c r="B18" i="16"/>
  <c r="B35" i="17"/>
  <c r="B31" i="17"/>
  <c r="B5" i="17"/>
  <c r="B77" i="17"/>
  <c r="B19" i="12"/>
  <c r="B63" i="12"/>
  <c r="B100" i="13"/>
  <c r="B96" i="13"/>
  <c r="B92" i="13"/>
  <c r="B88" i="13"/>
  <c r="B84" i="13"/>
  <c r="B80" i="13"/>
  <c r="B76" i="13"/>
  <c r="B72" i="13"/>
  <c r="B68" i="13"/>
  <c r="B64" i="13"/>
  <c r="B60" i="13"/>
  <c r="B56" i="13"/>
  <c r="B52" i="13"/>
  <c r="B48" i="13"/>
  <c r="B44" i="13"/>
  <c r="B40" i="13"/>
  <c r="B36" i="13"/>
  <c r="B32" i="13"/>
  <c r="B28" i="13"/>
  <c r="B24" i="13"/>
  <c r="B20" i="13"/>
  <c r="B16" i="13"/>
  <c r="B12" i="13"/>
  <c r="B14" i="15"/>
  <c r="B21" i="16"/>
  <c r="B17" i="16"/>
  <c r="B34" i="17"/>
  <c r="B30" i="17"/>
  <c r="B99" i="17"/>
  <c r="B94" i="17"/>
  <c r="B11" i="12"/>
  <c r="B99" i="13"/>
  <c r="B95" i="13"/>
  <c r="B91" i="13"/>
  <c r="B87" i="13"/>
  <c r="B83" i="13"/>
  <c r="B79" i="13"/>
  <c r="B75" i="13"/>
  <c r="B71" i="13"/>
  <c r="B67" i="13"/>
  <c r="B63" i="13"/>
  <c r="B59" i="13"/>
  <c r="B55" i="13"/>
  <c r="B51" i="13"/>
  <c r="B47" i="13"/>
  <c r="B43" i="13"/>
  <c r="B39" i="13"/>
  <c r="B35" i="13"/>
  <c r="B31" i="13"/>
  <c r="B27" i="13"/>
  <c r="B23" i="13"/>
  <c r="B19" i="13"/>
  <c r="B15" i="13"/>
  <c r="B11" i="13"/>
  <c r="B13" i="15"/>
  <c r="B20" i="16"/>
  <c r="B16" i="16"/>
  <c r="B17" i="12"/>
  <c r="B15" i="12"/>
  <c r="B13" i="12"/>
  <c r="B15" i="17"/>
  <c r="B11" i="17"/>
  <c r="B7" i="17"/>
  <c r="B13" i="17"/>
  <c r="B9" i="17"/>
  <c r="E10" i="16" l="1"/>
  <c r="E11" i="16"/>
  <c r="E12" i="16"/>
  <c r="E13" i="16"/>
  <c r="E14" i="16"/>
  <c r="E15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D10" i="16"/>
  <c r="D11" i="16"/>
  <c r="D12" i="16"/>
  <c r="D13" i="16"/>
  <c r="D14" i="16"/>
  <c r="D15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E9" i="16"/>
  <c r="D9" i="16"/>
  <c r="A10" i="16"/>
  <c r="B10" i="16"/>
  <c r="C10" i="16"/>
  <c r="A11" i="16"/>
  <c r="B11" i="16"/>
  <c r="C11" i="16"/>
  <c r="A12" i="16"/>
  <c r="B12" i="16"/>
  <c r="C12" i="16"/>
  <c r="A13" i="16"/>
  <c r="B13" i="16"/>
  <c r="C13" i="16"/>
  <c r="A14" i="16"/>
  <c r="B14" i="16"/>
  <c r="C14" i="16"/>
  <c r="A15" i="16"/>
  <c r="B15" i="16"/>
  <c r="C15" i="16"/>
  <c r="A16" i="16"/>
  <c r="A17" i="16"/>
  <c r="A18" i="16"/>
  <c r="A19" i="16"/>
  <c r="A20" i="16"/>
  <c r="A21" i="16"/>
  <c r="A22" i="16"/>
  <c r="B22" i="16"/>
  <c r="C22" i="16"/>
  <c r="A23" i="16"/>
  <c r="B23" i="16"/>
  <c r="C23" i="16"/>
  <c r="A24" i="16"/>
  <c r="B24" i="16"/>
  <c r="C24" i="16"/>
  <c r="A25" i="16"/>
  <c r="B25" i="16"/>
  <c r="C25" i="16"/>
  <c r="A26" i="16"/>
  <c r="B26" i="16"/>
  <c r="C26" i="16"/>
  <c r="A27" i="16"/>
  <c r="B27" i="16"/>
  <c r="C27" i="16"/>
  <c r="A28" i="16"/>
  <c r="B28" i="16"/>
  <c r="C28" i="16"/>
  <c r="A29" i="16"/>
  <c r="B29" i="16"/>
  <c r="C29" i="16"/>
  <c r="A30" i="16"/>
  <c r="B30" i="16"/>
  <c r="C30" i="16"/>
  <c r="A31" i="16"/>
  <c r="B31" i="16"/>
  <c r="C31" i="16"/>
  <c r="A32" i="16"/>
  <c r="B32" i="16"/>
  <c r="C32" i="16"/>
  <c r="A33" i="16"/>
  <c r="B33" i="16"/>
  <c r="C33" i="16"/>
  <c r="A34" i="16"/>
  <c r="B34" i="16"/>
  <c r="C34" i="16"/>
  <c r="A35" i="16"/>
  <c r="B35" i="16"/>
  <c r="C35" i="16"/>
  <c r="A36" i="16"/>
  <c r="B36" i="16"/>
  <c r="C36" i="16"/>
  <c r="A37" i="16"/>
  <c r="B37" i="16"/>
  <c r="C37" i="16"/>
  <c r="A38" i="16"/>
  <c r="B38" i="16"/>
  <c r="C38" i="16"/>
  <c r="A39" i="16"/>
  <c r="B39" i="16"/>
  <c r="C39" i="16"/>
  <c r="A40" i="16"/>
  <c r="B40" i="16"/>
  <c r="C40" i="16"/>
  <c r="A41" i="16"/>
  <c r="B41" i="16"/>
  <c r="C41" i="16"/>
  <c r="A42" i="16"/>
  <c r="B42" i="16"/>
  <c r="C42" i="16"/>
  <c r="A43" i="16"/>
  <c r="B43" i="16"/>
  <c r="C43" i="16"/>
  <c r="A44" i="16"/>
  <c r="B44" i="16"/>
  <c r="C44" i="16"/>
  <c r="A45" i="16"/>
  <c r="B45" i="16"/>
  <c r="C45" i="16"/>
  <c r="A46" i="16"/>
  <c r="B46" i="16"/>
  <c r="C46" i="16"/>
  <c r="A47" i="16"/>
  <c r="B47" i="16"/>
  <c r="C47" i="16"/>
  <c r="A48" i="16"/>
  <c r="B48" i="16"/>
  <c r="C48" i="16"/>
  <c r="A49" i="16"/>
  <c r="B49" i="16"/>
  <c r="C49" i="16"/>
  <c r="A50" i="16"/>
  <c r="B50" i="16"/>
  <c r="C50" i="16"/>
  <c r="A51" i="16"/>
  <c r="B51" i="16"/>
  <c r="C51" i="16"/>
  <c r="A52" i="16"/>
  <c r="B52" i="16"/>
  <c r="C52" i="16"/>
  <c r="A53" i="16"/>
  <c r="B53" i="16"/>
  <c r="C53" i="16"/>
  <c r="A54" i="16"/>
  <c r="B54" i="16"/>
  <c r="C54" i="16"/>
  <c r="A55" i="16"/>
  <c r="B55" i="16"/>
  <c r="C55" i="16"/>
  <c r="A56" i="16"/>
  <c r="B56" i="16"/>
  <c r="C56" i="16"/>
  <c r="A57" i="16"/>
  <c r="B57" i="16"/>
  <c r="C57" i="16"/>
  <c r="A58" i="16"/>
  <c r="B58" i="16"/>
  <c r="C58" i="16"/>
  <c r="A59" i="16"/>
  <c r="B59" i="16"/>
  <c r="C59" i="16"/>
  <c r="A60" i="16"/>
  <c r="B60" i="16"/>
  <c r="C60" i="16"/>
  <c r="A61" i="16"/>
  <c r="B61" i="16"/>
  <c r="C61" i="16"/>
  <c r="A62" i="16"/>
  <c r="B62" i="16"/>
  <c r="C62" i="16"/>
  <c r="A63" i="16"/>
  <c r="B63" i="16"/>
  <c r="C63" i="16"/>
  <c r="A64" i="16"/>
  <c r="B64" i="16"/>
  <c r="C64" i="16"/>
  <c r="A65" i="16"/>
  <c r="B65" i="16"/>
  <c r="C65" i="16"/>
  <c r="A66" i="16"/>
  <c r="B66" i="16"/>
  <c r="C66" i="16"/>
  <c r="B9" i="16"/>
  <c r="C9" i="16"/>
  <c r="A9" i="16"/>
  <c r="D10" i="15"/>
  <c r="E10" i="15"/>
  <c r="D11" i="15"/>
  <c r="E11" i="15"/>
  <c r="D12" i="15"/>
  <c r="E12" i="15"/>
  <c r="D13" i="15"/>
  <c r="E13" i="15"/>
  <c r="D15" i="15"/>
  <c r="E15" i="15"/>
  <c r="D16" i="15"/>
  <c r="E16" i="15"/>
  <c r="D17" i="15"/>
  <c r="E17" i="15"/>
  <c r="D18" i="15"/>
  <c r="E18" i="15"/>
  <c r="D19" i="15"/>
  <c r="E19" i="15"/>
  <c r="D20" i="15"/>
  <c r="E20" i="15"/>
  <c r="D21" i="15"/>
  <c r="E21" i="15"/>
  <c r="D22" i="15"/>
  <c r="E22" i="15"/>
  <c r="D23" i="15"/>
  <c r="E23" i="15"/>
  <c r="D24" i="15"/>
  <c r="E24" i="15"/>
  <c r="D25" i="15"/>
  <c r="E25" i="15"/>
  <c r="D26" i="15"/>
  <c r="E26" i="15"/>
  <c r="D27" i="15"/>
  <c r="E27" i="15"/>
  <c r="D28" i="15"/>
  <c r="E28" i="15"/>
  <c r="D29" i="15"/>
  <c r="E29" i="15"/>
  <c r="D30" i="15"/>
  <c r="E30" i="15"/>
  <c r="D31" i="15"/>
  <c r="E31" i="15"/>
  <c r="D32" i="15"/>
  <c r="E32" i="15"/>
  <c r="D33" i="15"/>
  <c r="E33" i="15"/>
  <c r="D34" i="15"/>
  <c r="E34" i="15"/>
  <c r="D35" i="15"/>
  <c r="E35" i="15"/>
  <c r="D36" i="15"/>
  <c r="E36" i="15"/>
  <c r="D37" i="15"/>
  <c r="E37" i="15"/>
  <c r="D38" i="15"/>
  <c r="E38" i="15"/>
  <c r="D39" i="15"/>
  <c r="E39" i="15"/>
  <c r="D40" i="15"/>
  <c r="E40" i="15"/>
  <c r="D41" i="15"/>
  <c r="E41" i="15"/>
  <c r="D42" i="15"/>
  <c r="E42" i="15"/>
  <c r="D43" i="15"/>
  <c r="E43" i="15"/>
  <c r="D44" i="15"/>
  <c r="E44" i="15"/>
  <c r="D45" i="15"/>
  <c r="E45" i="15"/>
  <c r="D46" i="15"/>
  <c r="E46" i="15"/>
  <c r="D47" i="15"/>
  <c r="E47" i="15"/>
  <c r="D48" i="15"/>
  <c r="E48" i="15"/>
  <c r="D9" i="15"/>
  <c r="E9" i="15"/>
  <c r="B9" i="15"/>
  <c r="C9" i="15"/>
  <c r="B10" i="15"/>
  <c r="C10" i="15"/>
  <c r="C11" i="15"/>
  <c r="C12" i="15"/>
  <c r="C13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B21" i="15"/>
  <c r="C21" i="15"/>
  <c r="B22" i="15"/>
  <c r="C22" i="15"/>
  <c r="B23" i="15"/>
  <c r="C23" i="15"/>
  <c r="B24" i="15"/>
  <c r="C24" i="15"/>
  <c r="B25" i="15"/>
  <c r="C25" i="15"/>
  <c r="B26" i="15"/>
  <c r="C26" i="15"/>
  <c r="B27" i="15"/>
  <c r="C27" i="15"/>
  <c r="B28" i="15"/>
  <c r="C28" i="15"/>
  <c r="B29" i="15"/>
  <c r="C29" i="15"/>
  <c r="B30" i="15"/>
  <c r="C30" i="15"/>
  <c r="B31" i="15"/>
  <c r="C31" i="15"/>
  <c r="B32" i="15"/>
  <c r="C32" i="15"/>
  <c r="B33" i="15"/>
  <c r="C33" i="15"/>
  <c r="B34" i="15"/>
  <c r="C34" i="15"/>
  <c r="B35" i="15"/>
  <c r="C35" i="15"/>
  <c r="B36" i="15"/>
  <c r="C36" i="15"/>
  <c r="B37" i="15"/>
  <c r="C37" i="15"/>
  <c r="B38" i="15"/>
  <c r="C38" i="15"/>
  <c r="B39" i="15"/>
  <c r="C39" i="15"/>
  <c r="B40" i="15"/>
  <c r="C40" i="15"/>
  <c r="B41" i="15"/>
  <c r="C41" i="15"/>
  <c r="B42" i="15"/>
  <c r="C42" i="15"/>
  <c r="B43" i="15"/>
  <c r="C43" i="15"/>
  <c r="B44" i="15"/>
  <c r="C44" i="15"/>
  <c r="B45" i="15"/>
  <c r="C45" i="15"/>
  <c r="B46" i="15"/>
  <c r="C46" i="15"/>
  <c r="B47" i="15"/>
  <c r="C47" i="15"/>
  <c r="B48" i="15"/>
  <c r="C48" i="15"/>
  <c r="A44" i="15"/>
  <c r="A45" i="15"/>
  <c r="A46" i="15"/>
  <c r="A47" i="15"/>
  <c r="A48" i="15"/>
  <c r="A40" i="15"/>
  <c r="A41" i="15"/>
  <c r="A42" i="15"/>
  <c r="A43" i="15"/>
  <c r="A33" i="15"/>
  <c r="A34" i="15"/>
  <c r="A35" i="15"/>
  <c r="A36" i="15"/>
  <c r="A37" i="15"/>
  <c r="A38" i="15"/>
  <c r="A39" i="15"/>
  <c r="A22" i="15"/>
  <c r="A23" i="15"/>
  <c r="A24" i="15"/>
  <c r="A25" i="15"/>
  <c r="A26" i="15"/>
  <c r="A27" i="15"/>
  <c r="A28" i="15"/>
  <c r="A29" i="15"/>
  <c r="A30" i="15"/>
  <c r="A31" i="15"/>
  <c r="A32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E9" i="14"/>
  <c r="D9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B21" i="14"/>
  <c r="C21" i="14"/>
  <c r="B22" i="14"/>
  <c r="C22" i="14"/>
  <c r="B23" i="14"/>
  <c r="C23" i="14"/>
  <c r="B24" i="14"/>
  <c r="C24" i="14"/>
  <c r="B25" i="14"/>
  <c r="C25" i="14"/>
  <c r="B26" i="14"/>
  <c r="C26" i="14"/>
  <c r="B27" i="14"/>
  <c r="C27" i="14"/>
  <c r="B28" i="14"/>
  <c r="C28" i="14"/>
  <c r="B29" i="14"/>
  <c r="C29" i="14"/>
  <c r="B30" i="14"/>
  <c r="C30" i="14"/>
  <c r="B31" i="14"/>
  <c r="C31" i="14"/>
  <c r="B32" i="14"/>
  <c r="C32" i="14"/>
  <c r="B33" i="14"/>
  <c r="C33" i="14"/>
  <c r="B34" i="14"/>
  <c r="C34" i="14"/>
  <c r="B35" i="14"/>
  <c r="C35" i="14"/>
  <c r="B36" i="14"/>
  <c r="C36" i="14"/>
  <c r="B37" i="14"/>
  <c r="C37" i="14"/>
  <c r="B38" i="14"/>
  <c r="C38" i="14"/>
  <c r="B39" i="14"/>
  <c r="C39" i="14"/>
  <c r="B40" i="14"/>
  <c r="C40" i="14"/>
  <c r="B41" i="14"/>
  <c r="C41" i="14"/>
  <c r="B42" i="14"/>
  <c r="C42" i="14"/>
  <c r="B43" i="14"/>
  <c r="C43" i="14"/>
  <c r="B44" i="14"/>
  <c r="C44" i="14"/>
  <c r="B45" i="14"/>
  <c r="C45" i="14"/>
  <c r="B46" i="14"/>
  <c r="C46" i="14"/>
  <c r="B47" i="14"/>
  <c r="C47" i="14"/>
  <c r="B48" i="14"/>
  <c r="C48" i="14"/>
  <c r="B9" i="14"/>
  <c r="C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9" i="14"/>
  <c r="E130" i="13"/>
  <c r="E129" i="13"/>
  <c r="A130" i="13"/>
  <c r="B130" i="13"/>
  <c r="C130" i="13"/>
  <c r="D130" i="13"/>
  <c r="B129" i="13"/>
  <c r="C129" i="13"/>
  <c r="D129" i="13"/>
  <c r="A129" i="13"/>
  <c r="E125" i="13"/>
  <c r="D125" i="13"/>
  <c r="B125" i="13"/>
  <c r="C125" i="13"/>
  <c r="A125" i="13"/>
  <c r="E121" i="13"/>
  <c r="D121" i="13"/>
  <c r="B121" i="13"/>
  <c r="C121" i="13"/>
  <c r="A121" i="13"/>
  <c r="E112" i="13"/>
  <c r="E113" i="13"/>
  <c r="E114" i="13"/>
  <c r="E115" i="13"/>
  <c r="E116" i="13"/>
  <c r="E117" i="13"/>
  <c r="E111" i="13"/>
  <c r="D112" i="13"/>
  <c r="D113" i="13"/>
  <c r="D114" i="13"/>
  <c r="D115" i="13"/>
  <c r="D116" i="13"/>
  <c r="D117" i="13"/>
  <c r="D111" i="13"/>
  <c r="A112" i="13"/>
  <c r="B112" i="13"/>
  <c r="C112" i="13"/>
  <c r="A113" i="13"/>
  <c r="B113" i="13"/>
  <c r="C113" i="13"/>
  <c r="A114" i="13"/>
  <c r="B114" i="13"/>
  <c r="C114" i="13"/>
  <c r="A115" i="13"/>
  <c r="B115" i="13"/>
  <c r="C115" i="13"/>
  <c r="A116" i="13"/>
  <c r="B116" i="13"/>
  <c r="C116" i="13"/>
  <c r="A117" i="13"/>
  <c r="B117" i="13"/>
  <c r="C117" i="13"/>
  <c r="B111" i="13"/>
  <c r="C111" i="13"/>
  <c r="A111" i="13"/>
  <c r="E106" i="13"/>
  <c r="D106" i="13"/>
  <c r="B106" i="13"/>
  <c r="C106" i="13"/>
  <c r="A106" i="13"/>
  <c r="E10" i="13"/>
  <c r="E11" i="13"/>
  <c r="E15" i="13"/>
  <c r="E16" i="13"/>
  <c r="E21" i="13"/>
  <c r="E29" i="13"/>
  <c r="E30" i="13"/>
  <c r="E32" i="13"/>
  <c r="E33" i="13"/>
  <c r="E34" i="13"/>
  <c r="E35" i="13"/>
  <c r="E38" i="13"/>
  <c r="E57" i="13"/>
  <c r="E66" i="13"/>
  <c r="E77" i="13"/>
  <c r="E78" i="13"/>
  <c r="E79" i="13"/>
  <c r="E80" i="13"/>
  <c r="E81" i="13"/>
  <c r="E82" i="13"/>
  <c r="E83" i="13"/>
  <c r="E84" i="13"/>
  <c r="E85" i="13"/>
  <c r="E86" i="13"/>
  <c r="E89" i="13"/>
  <c r="E90" i="13"/>
  <c r="E91" i="13"/>
  <c r="E92" i="13"/>
  <c r="E93" i="13"/>
  <c r="E95" i="13"/>
  <c r="E96" i="13"/>
  <c r="E99" i="13"/>
  <c r="E100" i="13"/>
  <c r="E101" i="13"/>
  <c r="D10" i="13"/>
  <c r="D11" i="13"/>
  <c r="D15" i="13"/>
  <c r="D16" i="13"/>
  <c r="D21" i="13"/>
  <c r="D29" i="13"/>
  <c r="D30" i="13"/>
  <c r="D32" i="13"/>
  <c r="D33" i="13"/>
  <c r="D34" i="13"/>
  <c r="D35" i="13"/>
  <c r="D38" i="13"/>
  <c r="D57" i="13"/>
  <c r="D66" i="13"/>
  <c r="D77" i="13"/>
  <c r="D78" i="13"/>
  <c r="D79" i="13"/>
  <c r="D80" i="13"/>
  <c r="D81" i="13"/>
  <c r="D82" i="13"/>
  <c r="D83" i="13"/>
  <c r="D84" i="13"/>
  <c r="D85" i="13"/>
  <c r="D86" i="13"/>
  <c r="D89" i="13"/>
  <c r="D90" i="13"/>
  <c r="D91" i="13"/>
  <c r="D92" i="13"/>
  <c r="D93" i="13"/>
  <c r="D95" i="13"/>
  <c r="D96" i="13"/>
  <c r="D99" i="13"/>
  <c r="D100" i="13"/>
  <c r="D101" i="13"/>
  <c r="A10" i="13"/>
  <c r="C10" i="13"/>
  <c r="A11" i="13"/>
  <c r="C11" i="13"/>
  <c r="A12" i="13"/>
  <c r="A13" i="13"/>
  <c r="A14" i="13"/>
  <c r="A15" i="13"/>
  <c r="C15" i="13"/>
  <c r="A16" i="13"/>
  <c r="C16" i="13"/>
  <c r="A17" i="13"/>
  <c r="A18" i="13"/>
  <c r="A19" i="13"/>
  <c r="A20" i="13"/>
  <c r="A21" i="13"/>
  <c r="C21" i="13"/>
  <c r="A22" i="13"/>
  <c r="A23" i="13"/>
  <c r="A24" i="13"/>
  <c r="A25" i="13"/>
  <c r="A26" i="13"/>
  <c r="A27" i="13"/>
  <c r="A28" i="13"/>
  <c r="A29" i="13"/>
  <c r="C29" i="13"/>
  <c r="A30" i="13"/>
  <c r="C30" i="13"/>
  <c r="A31" i="13"/>
  <c r="A32" i="13"/>
  <c r="C32" i="13"/>
  <c r="A33" i="13"/>
  <c r="C33" i="13"/>
  <c r="A34" i="13"/>
  <c r="C34" i="13"/>
  <c r="A35" i="13"/>
  <c r="C35" i="13"/>
  <c r="A36" i="13"/>
  <c r="A37" i="13"/>
  <c r="A38" i="13"/>
  <c r="C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C57" i="13"/>
  <c r="A58" i="13"/>
  <c r="A59" i="13"/>
  <c r="A60" i="13"/>
  <c r="A61" i="13"/>
  <c r="A62" i="13"/>
  <c r="A63" i="13"/>
  <c r="A64" i="13"/>
  <c r="A65" i="13"/>
  <c r="A66" i="13"/>
  <c r="C66" i="13"/>
  <c r="A67" i="13"/>
  <c r="A68" i="13"/>
  <c r="A69" i="13"/>
  <c r="A70" i="13"/>
  <c r="A71" i="13"/>
  <c r="A72" i="13"/>
  <c r="A73" i="13"/>
  <c r="A74" i="13"/>
  <c r="A75" i="13"/>
  <c r="A76" i="13"/>
  <c r="A77" i="13"/>
  <c r="C77" i="13"/>
  <c r="A78" i="13"/>
  <c r="C78" i="13"/>
  <c r="A79" i="13"/>
  <c r="C79" i="13"/>
  <c r="A80" i="13"/>
  <c r="C80" i="13"/>
  <c r="A81" i="13"/>
  <c r="C81" i="13"/>
  <c r="A82" i="13"/>
  <c r="C82" i="13"/>
  <c r="A83" i="13"/>
  <c r="C83" i="13"/>
  <c r="A84" i="13"/>
  <c r="C84" i="13"/>
  <c r="A85" i="13"/>
  <c r="C85" i="13"/>
  <c r="A86" i="13"/>
  <c r="C86" i="13"/>
  <c r="A87" i="13"/>
  <c r="A88" i="13"/>
  <c r="A89" i="13"/>
  <c r="C89" i="13"/>
  <c r="A90" i="13"/>
  <c r="C90" i="13"/>
  <c r="A91" i="13"/>
  <c r="C91" i="13"/>
  <c r="A92" i="13"/>
  <c r="C92" i="13"/>
  <c r="A93" i="13"/>
  <c r="C93" i="13"/>
  <c r="A94" i="13"/>
  <c r="A95" i="13"/>
  <c r="C95" i="13"/>
  <c r="A96" i="13"/>
  <c r="C96" i="13"/>
  <c r="A97" i="13"/>
  <c r="A98" i="13"/>
  <c r="A99" i="13"/>
  <c r="C99" i="13"/>
  <c r="A100" i="13"/>
  <c r="C100" i="13"/>
  <c r="A101" i="13"/>
  <c r="C101" i="13"/>
  <c r="A9" i="13"/>
  <c r="E47" i="12"/>
  <c r="E48" i="12"/>
  <c r="E49" i="12"/>
  <c r="E50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7" i="12"/>
  <c r="E68" i="12"/>
  <c r="E70" i="12"/>
  <c r="E71" i="12"/>
  <c r="D47" i="12"/>
  <c r="D48" i="12"/>
  <c r="D49" i="12"/>
  <c r="D50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7" i="12"/>
  <c r="D68" i="12"/>
  <c r="D70" i="12"/>
  <c r="D71" i="12"/>
  <c r="E46" i="12"/>
  <c r="D46" i="12"/>
  <c r="C46" i="12"/>
  <c r="C47" i="12"/>
  <c r="C48" i="12"/>
  <c r="C49" i="12"/>
  <c r="C50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7" i="12"/>
  <c r="C68" i="12"/>
  <c r="C70" i="12"/>
  <c r="C71" i="12"/>
  <c r="B46" i="12"/>
  <c r="B47" i="12"/>
  <c r="B48" i="12"/>
  <c r="B49" i="12"/>
  <c r="B50" i="12"/>
  <c r="B52" i="12"/>
  <c r="B53" i="12"/>
  <c r="B54" i="12"/>
  <c r="B55" i="12"/>
  <c r="B56" i="12"/>
  <c r="B57" i="12"/>
  <c r="B58" i="12"/>
  <c r="B59" i="12"/>
  <c r="B60" i="12"/>
  <c r="B61" i="12"/>
  <c r="B62" i="12"/>
  <c r="A70" i="12"/>
  <c r="A71" i="12"/>
  <c r="A72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46" i="12"/>
  <c r="E41" i="12"/>
  <c r="E40" i="12"/>
  <c r="D41" i="12"/>
  <c r="C41" i="12"/>
  <c r="B41" i="12"/>
  <c r="D40" i="12"/>
  <c r="B40" i="12"/>
  <c r="C40" i="12"/>
  <c r="A41" i="12"/>
  <c r="A40" i="12"/>
  <c r="E26" i="12"/>
  <c r="E28" i="12"/>
  <c r="E29" i="12"/>
  <c r="E30" i="12"/>
  <c r="E31" i="12"/>
  <c r="E32" i="12"/>
  <c r="E35" i="12"/>
  <c r="E25" i="12"/>
  <c r="D26" i="12"/>
  <c r="D28" i="12"/>
  <c r="D29" i="12"/>
  <c r="D30" i="12"/>
  <c r="D31" i="12"/>
  <c r="D32" i="12"/>
  <c r="D35" i="12"/>
  <c r="D25" i="12"/>
  <c r="C26" i="12"/>
  <c r="C28" i="12"/>
  <c r="C29" i="12"/>
  <c r="C30" i="12"/>
  <c r="C31" i="12"/>
  <c r="C32" i="12"/>
  <c r="C35" i="12"/>
  <c r="C25" i="12"/>
  <c r="B25" i="12"/>
  <c r="E11" i="12"/>
  <c r="E12" i="12"/>
  <c r="E15" i="12"/>
  <c r="E19" i="12"/>
  <c r="E20" i="12"/>
  <c r="E9" i="12"/>
  <c r="D11" i="12"/>
  <c r="D12" i="12"/>
  <c r="D15" i="12"/>
  <c r="D19" i="12"/>
  <c r="D20" i="12"/>
  <c r="D9" i="12"/>
  <c r="C11" i="12"/>
  <c r="C12" i="12"/>
  <c r="C15" i="12"/>
  <c r="C19" i="12"/>
  <c r="C20" i="12"/>
  <c r="C9" i="12"/>
  <c r="B9" i="12"/>
  <c r="A19" i="12"/>
  <c r="A20" i="12"/>
  <c r="A10" i="12"/>
  <c r="A11" i="12"/>
  <c r="A12" i="12"/>
  <c r="A13" i="12"/>
  <c r="A14" i="12"/>
  <c r="A15" i="12"/>
  <c r="A16" i="12"/>
  <c r="A17" i="12"/>
  <c r="A18" i="12"/>
  <c r="A9" i="12"/>
</calcChain>
</file>

<file path=xl/sharedStrings.xml><?xml version="1.0" encoding="utf-8"?>
<sst xmlns="http://schemas.openxmlformats.org/spreadsheetml/2006/main" count="2223" uniqueCount="1192">
  <si>
    <t>DATA PENERBITAN SURAT IZIN APOTEKER (SIA) TAHUN 2017</t>
  </si>
  <si>
    <t>NO</t>
  </si>
  <si>
    <t>NAMA PEMOHON</t>
  </si>
  <si>
    <t>001</t>
  </si>
  <si>
    <t>PKD Talagening</t>
  </si>
  <si>
    <t>ALAMAT PRAKTEK</t>
  </si>
  <si>
    <t>Desa Talagening RT 01 RW 03, Kec. Bobotsari, Kab. Purbalingga</t>
  </si>
  <si>
    <t>NOMOR SIPB</t>
  </si>
  <si>
    <t>TANGGAL TERBIT</t>
  </si>
  <si>
    <t>MASA BERLAKU</t>
  </si>
  <si>
    <t>TEMPAT &amp; TGL. LAHIR</t>
  </si>
  <si>
    <t>Purbalingga, 19 September 1984</t>
  </si>
  <si>
    <t>NOMOR STRB</t>
  </si>
  <si>
    <t>14.02.5.2.1.12-0445091</t>
  </si>
  <si>
    <t>002</t>
  </si>
  <si>
    <t>003</t>
  </si>
  <si>
    <t>Purbalingga, 18 Desember, 1992</t>
  </si>
  <si>
    <t>14.02.5.2.1.14-0730578</t>
  </si>
  <si>
    <t>004</t>
  </si>
  <si>
    <t>Desi Listiani Pamungkas, AMd. Keb.</t>
  </si>
  <si>
    <t>Septi Puji Rohyani, AMd. Keb.</t>
  </si>
  <si>
    <t>Purbalingga, 23 Juni 1985</t>
  </si>
  <si>
    <t>11.06.11.04.30694</t>
  </si>
  <si>
    <t>005</t>
  </si>
  <si>
    <t>Diah Fitriani, AMd, Keb</t>
  </si>
  <si>
    <t>Purbalingga, 6 Maret 1975</t>
  </si>
  <si>
    <t>14.02.3.2.01.12-0417693</t>
  </si>
  <si>
    <t>006</t>
  </si>
  <si>
    <t>Esti Dwi Wahyuni, Amd, Keb.</t>
  </si>
  <si>
    <t>Siti Wuryaningsih, Amd, Keb.</t>
  </si>
  <si>
    <t>Purbalingga, 14 September 1985</t>
  </si>
  <si>
    <t>11.06.11.04.30702</t>
  </si>
  <si>
    <t>007</t>
  </si>
  <si>
    <t>Dewi Nur Faidha, Amd, Keb.</t>
  </si>
  <si>
    <t>Purbalingga, 27 Januari 1985</t>
  </si>
  <si>
    <t>11.06.11.04.30699</t>
  </si>
  <si>
    <t>008</t>
  </si>
  <si>
    <t>Purbalingga, 12 April 1983</t>
  </si>
  <si>
    <t>14.02.5.2.01.12-0417689</t>
  </si>
  <si>
    <t>009</t>
  </si>
  <si>
    <t>Herlina Sukmawati, AMd, Keb.</t>
  </si>
  <si>
    <t>Purbalingga, 31 Mei 1978</t>
  </si>
  <si>
    <t>UPTD Puskesmas Bobotsari</t>
  </si>
  <si>
    <t>NAMA TEMPAT PRAKTEK</t>
  </si>
  <si>
    <t>PKD Banjarsari</t>
  </si>
  <si>
    <t>Desa Karangtengah RT 03 RW 04, Kec. Bobotsari, Kab. Purbalingga</t>
  </si>
  <si>
    <t>PKD Pekuncen</t>
  </si>
  <si>
    <t>Desa Tlahab Lor RT 04 RW 02, Kec. Karangreja, Kab. Purbalingga</t>
  </si>
  <si>
    <t>PKD Limbasari</t>
  </si>
  <si>
    <t>Desa Limbasari RT 04 RW 01, Kec. Bobotsari, Kab. Purbalingga</t>
  </si>
  <si>
    <t>PKD Majapura</t>
  </si>
  <si>
    <t>Desa Majapura RT 03 RT 03, Kec. Bobotsari, Kab. Purbalingga</t>
  </si>
  <si>
    <t>PKD Kalapacung</t>
  </si>
  <si>
    <t>Desa Kalapacung RT 01 RW 05, Kec. Bobotsari, Kab. Purbalingga</t>
  </si>
  <si>
    <t>PKD Gunungkarang</t>
  </si>
  <si>
    <t>Desa Banjarsari, RT 03 RW 04, Kec. Bobotsari, Kab. Purbalingga</t>
  </si>
  <si>
    <t>Desa Pekuncen RT 04 RW 02, Kec. Bobotsari, Kab. Purbalingga</t>
  </si>
  <si>
    <t>14.02.5.2.01.12-0417704</t>
  </si>
  <si>
    <t>010</t>
  </si>
  <si>
    <t>Murniwati, AMd, Keb.</t>
  </si>
  <si>
    <t>Adipala, 27 Januari 1969</t>
  </si>
  <si>
    <t>14.02.5.2.01.12-0417694</t>
  </si>
  <si>
    <t>011</t>
  </si>
  <si>
    <t xml:space="preserve">Suriyah, Amd, Keb. </t>
  </si>
  <si>
    <t>Karmini, AMd, Keb.</t>
  </si>
  <si>
    <t>Desa Tlagayasa RT 02 RW 04, Kec Bobotsari, Kab. Purbalingga</t>
  </si>
  <si>
    <t>Purbalingga, 8 April 1968</t>
  </si>
  <si>
    <t>14.02.5.2.01.12-0417695</t>
  </si>
  <si>
    <t>012</t>
  </si>
  <si>
    <t>Purbalingga, 19 April 1989</t>
  </si>
  <si>
    <t>BPM Siti Nur Fatimah</t>
  </si>
  <si>
    <t>Desa Bajong RT 01 RW 04, Kec. Bukateja,Kab. Purbalingga</t>
  </si>
  <si>
    <t>14.02.5.2.1.12-0408534</t>
  </si>
  <si>
    <t>Siti Nur Fatimah, S.ST</t>
  </si>
  <si>
    <t>013</t>
  </si>
  <si>
    <t>Septi Emi Fajriyah, AMd, Keb.</t>
  </si>
  <si>
    <t>PKD Kedungjati</t>
  </si>
  <si>
    <t>Desa Kedungjati RT 01 RW 02, Kec. Bukateja, Kab. Purbalingga</t>
  </si>
  <si>
    <t>Purbalingga, 1 September 1984</t>
  </si>
  <si>
    <t>14.02.5.2.1.12-0408578</t>
  </si>
  <si>
    <t>014</t>
  </si>
  <si>
    <t>Hartini, AMd, Keb.</t>
  </si>
  <si>
    <t>Blora, 7 Januari 1967</t>
  </si>
  <si>
    <t>BPM Hartini</t>
  </si>
  <si>
    <t>Desa Kedungjati RT 03 RW 02, Kec. Bukateja, Kab. Purbalingga</t>
  </si>
  <si>
    <t>015</t>
  </si>
  <si>
    <t>Awalia Uni Khasanah, AMd, Keb.</t>
  </si>
  <si>
    <t>Banjarnegara, 14 Maret 1985</t>
  </si>
  <si>
    <t>Pustu Kembangan</t>
  </si>
  <si>
    <t>Desa Kembangan RT 04 RW 06, Kec. Bukateja, Kab. Purbalingga</t>
  </si>
  <si>
    <t>14.02.5.2.1.12-0408582</t>
  </si>
  <si>
    <t>14.02.5.2.1.12-0408581</t>
  </si>
  <si>
    <t>016</t>
  </si>
  <si>
    <t>UPTD Puskesmas Bukateja</t>
  </si>
  <si>
    <t>017</t>
  </si>
  <si>
    <t>Ety Turasmiatun, AMd, Keb.</t>
  </si>
  <si>
    <t>Banyumas, 18 Juni 1984</t>
  </si>
  <si>
    <t>Pustu Bajong</t>
  </si>
  <si>
    <t>Desa Bajong RT 02 RW 04, Kec. Bukateja,Kab. Purbalingga</t>
  </si>
  <si>
    <t>14.02.5.2.1.12-0408579</t>
  </si>
  <si>
    <t>018</t>
  </si>
  <si>
    <t>Umu Sholikhah, AMd, Keb.</t>
  </si>
  <si>
    <t>Purbalingga, 19 Februari 1986</t>
  </si>
  <si>
    <t>PKD Bukateja</t>
  </si>
  <si>
    <t>Desa Bukateja RT 01 RW 09, Kec. Bukateja, Kab. Purbalingga</t>
  </si>
  <si>
    <t>14.02.5.2.1.12-0408577</t>
  </si>
  <si>
    <t>019</t>
  </si>
  <si>
    <t>Ristiana Embarwati, AMd, Keb.</t>
  </si>
  <si>
    <t>Madiun, 9 April 1975</t>
  </si>
  <si>
    <t>BPM Ristiana Embarwati</t>
  </si>
  <si>
    <t>Desa Majasari RT 02 RW 05, Kec. Bukateja, Kab. Purbalingga</t>
  </si>
  <si>
    <t>14.02.3.2.1.12-0408572</t>
  </si>
  <si>
    <t>020</t>
  </si>
  <si>
    <t>Saringah, AMd, Keb.</t>
  </si>
  <si>
    <t>Purbalingga, 2 Mei 1972</t>
  </si>
  <si>
    <t>Puskesmas Kutawis</t>
  </si>
  <si>
    <t>Desa Karanggedang RT 24 RW 08, Kec. Bukateja, Kab. Purbalingga</t>
  </si>
  <si>
    <t>14.02.5.2.01.12-0417792</t>
  </si>
  <si>
    <t>021</t>
  </si>
  <si>
    <t>Sutirah, AMd, Keb.</t>
  </si>
  <si>
    <t>PKD Karangnangka</t>
  </si>
  <si>
    <t>Desa Karangnangka RT 04 RW 02, Kec. Bukateja, Kab. Purbalingga</t>
  </si>
  <si>
    <t>Purbalingga, 20 Januari 1972</t>
  </si>
  <si>
    <t>14.02.3.2.01.12-0417786</t>
  </si>
  <si>
    <t>022</t>
  </si>
  <si>
    <t>Pundi Purwaningsih, AMd, Keb.</t>
  </si>
  <si>
    <t>Desa Kutawis RT 04 RW 01, Kec. Bukateja, Kab. Purbalingga</t>
  </si>
  <si>
    <t>14.02.3.2.01.12-0417790</t>
  </si>
  <si>
    <t>Purbalingga, 14 Juli 1967</t>
  </si>
  <si>
    <t>023</t>
  </si>
  <si>
    <t>Neni Hendriyani, AMd, Keb.</t>
  </si>
  <si>
    <t>PKD Kebutuh</t>
  </si>
  <si>
    <t>Desa Kebutuh RT 02 RW 09, Kec. Bukateja, Kab. Purbalingga</t>
  </si>
  <si>
    <t>Cilacap, 10 Juli 1985</t>
  </si>
  <si>
    <t>14.02.5.2.1.12-0408566</t>
  </si>
  <si>
    <t>Oemi Noer Indrianti, AMd, Keb.</t>
  </si>
  <si>
    <t>PKD Cipawon</t>
  </si>
  <si>
    <t>Desa Cipawon RT 03 RW 03, Kec. Bukateja, Kab. Purbalingga</t>
  </si>
  <si>
    <t>Purbalingga, 3 Mei 1972</t>
  </si>
  <si>
    <t>14.02.3.2.01.12-0417787</t>
  </si>
  <si>
    <t>024</t>
  </si>
  <si>
    <t>025</t>
  </si>
  <si>
    <t>Adiyanti, AMd, Keb.</t>
  </si>
  <si>
    <t>PKD Karanggedang</t>
  </si>
  <si>
    <t>Desa Penaruban RT 02 RW 02, Kec. Bukateja, Kab. Purbalingga</t>
  </si>
  <si>
    <t>14.02.5.2.01.12-0417783</t>
  </si>
  <si>
    <t>Purbalingga, 9 Maret 1975</t>
  </si>
  <si>
    <t>026</t>
  </si>
  <si>
    <t>Nurwati, AMd, Keb.</t>
  </si>
  <si>
    <t>PKD Karangcengis</t>
  </si>
  <si>
    <t>Desa Karangcengis RT 03 RW 02, Kec. Bukateja, Kab. Purbalingga</t>
  </si>
  <si>
    <t>Purbalingga, 8 Desember 1975</t>
  </si>
  <si>
    <t>14.02.5.2.01.12-0417784</t>
  </si>
  <si>
    <t>027</t>
  </si>
  <si>
    <t>Warih Nur Handayani, AMd, Keb.</t>
  </si>
  <si>
    <t>Desa Karanggedang RT 18 RW 06, Kec. Bukateja, Kab. Purbalingga</t>
  </si>
  <si>
    <t>Purbalingga, 25 April 1985</t>
  </si>
  <si>
    <t>14.02.5.2.01.12-0417781</t>
  </si>
  <si>
    <t>028</t>
  </si>
  <si>
    <t>Iong Nurkholifah, AMd, Keb.</t>
  </si>
  <si>
    <t>BPM Iong Nurkholifah</t>
  </si>
  <si>
    <t>Desa Tidu RT 02 RW 02, Kec. Bukateja, Kab. Purbalingga</t>
  </si>
  <si>
    <t>Purbalingga, 17 Juni 1971</t>
  </si>
  <si>
    <t>14.02.5.2.1.12-0408571</t>
  </si>
  <si>
    <t>029</t>
  </si>
  <si>
    <t>030</t>
  </si>
  <si>
    <t>Sri Handayani, AMd, Keb</t>
  </si>
  <si>
    <t>BPM Sri Handayani</t>
  </si>
  <si>
    <t>Jalan Wirocondro RT 02 RW 02, Kec. Bukateja, Kab. Purbalingga</t>
  </si>
  <si>
    <t>Purbalingga, 18 September 1967</t>
  </si>
  <si>
    <t>14.02.5.2.1.12-0408569</t>
  </si>
  <si>
    <t>031</t>
  </si>
  <si>
    <t>Siti Lestari, AMd, Keb.</t>
  </si>
  <si>
    <t>BPM Siti Lestari</t>
  </si>
  <si>
    <t>Desa Kembangan RT 04 RW 03, Kec. Bukateja, Kab. Purbalingga</t>
  </si>
  <si>
    <t>Banjarnegara, 27 Mei 1976</t>
  </si>
  <si>
    <t>14.02.3.2.01.12-0417656</t>
  </si>
  <si>
    <t>032</t>
  </si>
  <si>
    <t>PKD Majasari</t>
  </si>
  <si>
    <t>033</t>
  </si>
  <si>
    <t>Ibo Riawati, AMd, Keb.</t>
  </si>
  <si>
    <t>Kelurahan Mewek RT 02 RW 02, Kec. Kalimanah, Kab. Purbalingga</t>
  </si>
  <si>
    <t>14.02.5.2.1.12-0408580</t>
  </si>
  <si>
    <t>Purwokerto, 11 Oktober 1972</t>
  </si>
  <si>
    <t>034</t>
  </si>
  <si>
    <t>Henti Prasetyawati, AMd, Keb.</t>
  </si>
  <si>
    <t>PKD Wirasaba</t>
  </si>
  <si>
    <t>Desa Wirasaba RT 01 RW 08, Kec. Bukateja, Kab. Purbalingga</t>
  </si>
  <si>
    <t>14.02.5.2.01.12-0418091</t>
  </si>
  <si>
    <t>Banyumas, 28 Desember 1974</t>
  </si>
  <si>
    <t>035</t>
  </si>
  <si>
    <t>Ana Agustina, AMd, Keb.</t>
  </si>
  <si>
    <t>UPTD Puskesmas Karangmoncol</t>
  </si>
  <si>
    <t>Desa Tunjungmuli RT 03 RW 04, Kec. Karangmoncol, Kab. Purbalingga</t>
  </si>
  <si>
    <t>14.02.5.2.01.12-0418028</t>
  </si>
  <si>
    <t>Purbalingga, 27 Agustus 1988</t>
  </si>
  <si>
    <t>036</t>
  </si>
  <si>
    <t>Siti Mukaromah, AMd, Keb.</t>
  </si>
  <si>
    <t>PKD Pepedan</t>
  </si>
  <si>
    <t>Desa Pepedan RT 02 RW 03, Kec. Karangmoncol, Kab. Purbalingga</t>
  </si>
  <si>
    <t>14.02.5.2.1.12-0444418</t>
  </si>
  <si>
    <t>Purbalingga, 14 Agustus 1988</t>
  </si>
  <si>
    <t>037</t>
  </si>
  <si>
    <t>Turniasih, AMd, Keb.</t>
  </si>
  <si>
    <t>Desa Pepedan RT 01 RW 08, Kec. Karangmoncol, Kab. Purbalingga</t>
  </si>
  <si>
    <t>14.02.3.2.01.12-0418042</t>
  </si>
  <si>
    <t>Purbalingga, 13 Mei 1978</t>
  </si>
  <si>
    <t>038</t>
  </si>
  <si>
    <t>Rahayu Puji Indiarsih, AMd, Keb.</t>
  </si>
  <si>
    <t>Pustu Baleraksa</t>
  </si>
  <si>
    <t>Desa Baleraksa RT 02 RW 07, Kec. Karangmoncol, Kab. Purbalingga</t>
  </si>
  <si>
    <t>14.02.5.2.01.12-0418026</t>
  </si>
  <si>
    <t>Purbalingga, 17 Agustus 1978</t>
  </si>
  <si>
    <t>039</t>
  </si>
  <si>
    <t>Lina Kusuma Dewi, AMd, Keb.</t>
  </si>
  <si>
    <t>Pustu Tunjungmuli</t>
  </si>
  <si>
    <t>Desa Tunjungmuli RT 05 RW 03, Kec. Karangmoncol, Kab. Purbalingga</t>
  </si>
  <si>
    <t>14.02.5.2.01.12-0418038</t>
  </si>
  <si>
    <t>Purbalingga, 27 Oktober 1984</t>
  </si>
  <si>
    <t>040</t>
  </si>
  <si>
    <t>Indah Muntoharoh, AMd, Keb.</t>
  </si>
  <si>
    <t>PKD Tajug</t>
  </si>
  <si>
    <t>Desa Tajug RT 02 RW 04, Kec. Karangmoncol, Kab. Purbalingga</t>
  </si>
  <si>
    <t>14.02.5.2.01.12-0418036</t>
  </si>
  <si>
    <t>Purbalingga, 4 Agustus 1984</t>
  </si>
  <si>
    <t>041</t>
  </si>
  <si>
    <t>Rini Handayani, AMd, Keb.</t>
  </si>
  <si>
    <t>PKD Grantung</t>
  </si>
  <si>
    <t>Desa Grantung RT 02 RW 02, Kec. Karangmoncol, Kab. Purbalingga</t>
  </si>
  <si>
    <t>14.02.5.2.01.12-0418035</t>
  </si>
  <si>
    <t>Purbalingga, 23 Januari 1982</t>
  </si>
  <si>
    <t>042</t>
  </si>
  <si>
    <t>Siti Marfuah, AMd, Keb.</t>
  </si>
  <si>
    <t>Pustu Tamansari</t>
  </si>
  <si>
    <t>Desa Tamansari RT 02 RW 09, Kec. Karangmoncol, Kab. Purbalingga</t>
  </si>
  <si>
    <t>14.02.5.2.01.12-0418033</t>
  </si>
  <si>
    <t>Purbalingga, 6 Januari 1980</t>
  </si>
  <si>
    <t>043</t>
  </si>
  <si>
    <t>Nurlaela Wachyuning Rahayu, AMd, Keb.</t>
  </si>
  <si>
    <t>PKD Pekiringan</t>
  </si>
  <si>
    <t>Desa Pekiringan RT 01 RW 06, Kec. Karangmoncol, Kab. Purbalingga</t>
  </si>
  <si>
    <t>14.02.5.2.01.12-0418037</t>
  </si>
  <si>
    <t>Purbalingga, 9 Februari 1983</t>
  </si>
  <si>
    <t>044</t>
  </si>
  <si>
    <t>Anita Endah Setiawati, AMd, Keb.</t>
  </si>
  <si>
    <t>Desa Rajawana RT 24 RW 02, Kec. Karangmoncol, Kab. Purbalingga</t>
  </si>
  <si>
    <t>14.02.3.2.01.12-0418032</t>
  </si>
  <si>
    <t>Banyumas, 4 April 1973</t>
  </si>
  <si>
    <t>045</t>
  </si>
  <si>
    <t>Niza Ragil Pangesty, AMd, Keb.</t>
  </si>
  <si>
    <t>PKD Rajawana</t>
  </si>
  <si>
    <t>Desa Rajawana RT 10 RW 04, Kec. Karangmoncol, Kab. Purbalingga</t>
  </si>
  <si>
    <t>14.02.5.2.01.16-12211963</t>
  </si>
  <si>
    <t>Purbalingga, 25 April 1994</t>
  </si>
  <si>
    <t>046</t>
  </si>
  <si>
    <t>Sri Palupi, AMd, Keb.</t>
  </si>
  <si>
    <t>Desa Pekiringan RT 03 RW 09, Kec. Karangmoncol, Kab. Purbalingga</t>
  </si>
  <si>
    <t>14.02.3.2.01.12-0418039</t>
  </si>
  <si>
    <t>Purbalingga, 18 April 1966</t>
  </si>
  <si>
    <t>047</t>
  </si>
  <si>
    <t>Pancasilawati, AMd, Keb.</t>
  </si>
  <si>
    <t>Desa Tunjungmuli RT 04 RW 03, Kec. Karangmoncol, Kab. Purbalingga</t>
  </si>
  <si>
    <t>14.02.3.2.01.12-0418024</t>
  </si>
  <si>
    <t>Kebumen, 1 Juni 1967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</si>
  <si>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</si>
  <si>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</si>
  <si>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</si>
  <si>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</si>
  <si>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</si>
  <si>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</si>
  <si>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</si>
  <si>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</si>
  <si>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</si>
  <si>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</si>
  <si>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</si>
  <si>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</si>
  <si>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</si>
  <si>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</si>
  <si>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</si>
  <si>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</si>
  <si>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</si>
  <si>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Azizah Dhita Safitri, AMd, Keb.</t>
  </si>
  <si>
    <t>PKD Karangsari</t>
  </si>
  <si>
    <t>Desa Karangsari RT 02 RW 04, Kec. Karangmoncol, Kab. Purbalingga</t>
  </si>
  <si>
    <t>14.02.5.2.01.15-1020403</t>
  </si>
  <si>
    <t>Palangkaraya, 8 April 1993</t>
  </si>
  <si>
    <t>Azizah Rokhmah, AMd, Keb.</t>
  </si>
  <si>
    <t>Desa Tamansari RT 01 RW 015, Kec. Karangmoncol, Kab. Purbalingga</t>
  </si>
  <si>
    <t>14.02.5.2.01.12-0418040</t>
  </si>
  <si>
    <t>Purbalingga, 4 Maret 1987</t>
  </si>
  <si>
    <t>Krislina Cahyaningrum, AMd, Keb.</t>
  </si>
  <si>
    <t>PKD Kramat</t>
  </si>
  <si>
    <t>Desa Tunjungmuli RT 02 RW 09, Kec. Karangmoncol, Kab. Purbalingga</t>
  </si>
  <si>
    <t>14.02.5.2.01.12-0418034</t>
  </si>
  <si>
    <t>Purbalingga, 1 Januari 1987</t>
  </si>
  <si>
    <t>Suci Wulandari, AMd, Keb.</t>
  </si>
  <si>
    <t>PKD Sirau</t>
  </si>
  <si>
    <t>Desa Sirau RT 01 RW 01, Kec. Karangmoncol, Kab. Purbalingga</t>
  </si>
  <si>
    <t>14.02.5.2.01.12-0381918</t>
  </si>
  <si>
    <t>Purbalingga, 17 Maret 1987</t>
  </si>
  <si>
    <t>Sumarniyati, AMd, Keb.</t>
  </si>
  <si>
    <t>Magelang, 8 Februari 1976</t>
  </si>
  <si>
    <t>14.02.5.2.01.12-0418041</t>
  </si>
  <si>
    <t>Pabrian Eka Siti Sundari, AMd, Keb.</t>
  </si>
  <si>
    <t>BPM Pabrian Eka Siti Sundari</t>
  </si>
  <si>
    <t>Desa Bantarbarang RT 01 RW 06, Kec. Rembang, Kab. Purbalingga</t>
  </si>
  <si>
    <t>Purbalingga, 22 Juni 1990</t>
  </si>
  <si>
    <t>14.02.5.2.1.12-0670629</t>
  </si>
  <si>
    <t>Sri Rejeki Handayani, AMd, Keb.</t>
  </si>
  <si>
    <t>BPM Sri Rejeki Handayani</t>
  </si>
  <si>
    <t>Desa Makam RT 05 RW 04, Kec. Rembang, Kab. Purbalingga</t>
  </si>
  <si>
    <t>Purbalingga, 20 Mei 1969</t>
  </si>
  <si>
    <t>14.02.3.2.01.12-0417770</t>
  </si>
  <si>
    <t>UPTD Puskesmas Rembang</t>
  </si>
  <si>
    <t>Sugiasih, AMd, Keb.</t>
  </si>
  <si>
    <t>BPM Sugiasih</t>
  </si>
  <si>
    <t>Desa Bodaskarangjati RT 01 RW 06, Kec. Rembang, Kab. Purbalingga</t>
  </si>
  <si>
    <t>14.02.3.2.01.12-0417769</t>
  </si>
  <si>
    <t>Purbalingga, 19 Juli 1978</t>
  </si>
  <si>
    <t>BPM Siti Hidayah</t>
  </si>
  <si>
    <t>Siti Hidayah, AMd, Keb</t>
  </si>
  <si>
    <t>Purbalingga, 2 Oktober 1975</t>
  </si>
  <si>
    <t>14.02.5.2.01.12-0417777</t>
  </si>
  <si>
    <t>Siti Fatimah, AMd, Keb.</t>
  </si>
  <si>
    <t>BPM Siti Fatimah</t>
  </si>
  <si>
    <t>Desa Tanalum RT 01 RW 01, Kec. Rembang, Kab. Purbalingga</t>
  </si>
  <si>
    <t>14.02.5.2.01.12-0417778</t>
  </si>
  <si>
    <t>Purbalingga, 29 Desember 1983</t>
  </si>
  <si>
    <t>Junaenah, AMd, Keb.</t>
  </si>
  <si>
    <t>BPM Junaenah</t>
  </si>
  <si>
    <t>Desa Losari RT 02 RW 03, Kec. Rembang, Kab. Purbalingga</t>
  </si>
  <si>
    <t>14.02.5.2.01.12-0417768</t>
  </si>
  <si>
    <t>Cilacap, 2 Juni 1967</t>
  </si>
  <si>
    <t>Rosiyatun, AMd, Keb.</t>
  </si>
  <si>
    <t>Pustu Desa Bantarbarang</t>
  </si>
  <si>
    <t>Desa Bantarbarang RT 03 RW 07, Kec. Rembang, Kab. Purbalingga</t>
  </si>
  <si>
    <t>14.02.3.2.01.12-0417775</t>
  </si>
  <si>
    <t>Cilacap, 4 Februari 1980</t>
  </si>
  <si>
    <t>Peni Indrawati, AMd, Keb.</t>
  </si>
  <si>
    <t>Pustu Desa Makam</t>
  </si>
  <si>
    <t>Desa Makam RT 05 RW 05, Kec. Rembang, Kab. Purbalingga</t>
  </si>
  <si>
    <t>Purbalingga, 27 Februari 1983</t>
  </si>
  <si>
    <t>Yani Purwaningsih, AMd, Keb.</t>
  </si>
  <si>
    <t>PKD Desa Sumampir</t>
  </si>
  <si>
    <t>Desa Sumampir RT 03 RW 03, Kec. Rembang, Kab. Purbalingga</t>
  </si>
  <si>
    <t>Purbalingga, 25 Januari 1977</t>
  </si>
  <si>
    <t>14.02.5.2.01.12-0417766</t>
  </si>
  <si>
    <t>Dian Ayu Fitrianingrum, AMd, Keb.</t>
  </si>
  <si>
    <t>PKD Desa Wanogara Kulon</t>
  </si>
  <si>
    <t>Desa Makam RT 03 RW 02, Kec. Rembang, Kab. Purbalingga</t>
  </si>
  <si>
    <t>Purbalingga, 18 Januari 1988</t>
  </si>
  <si>
    <t>14.02.5.2.1.12-04100218</t>
  </si>
  <si>
    <t>065</t>
  </si>
  <si>
    <t>066</t>
  </si>
  <si>
    <t>067</t>
  </si>
  <si>
    <t>068</t>
  </si>
  <si>
    <t>069</t>
  </si>
  <si>
    <t>070</t>
  </si>
  <si>
    <t>071</t>
  </si>
  <si>
    <t>Ermawati, AMd, Keb.</t>
  </si>
  <si>
    <t>PKD Desa Wlahar</t>
  </si>
  <si>
    <t>Desa Sumampir RT 06 RW 02, Kec. Rembang, Kab. Purbalingga</t>
  </si>
  <si>
    <t>14.02.5.2.01.12-0417776</t>
  </si>
  <si>
    <t>Purbalingga, 11 Februari 1985</t>
  </si>
  <si>
    <t>Sri Mulyati, AMd, Keb.</t>
  </si>
  <si>
    <t>Pustu Gunungwuled</t>
  </si>
  <si>
    <t>Desa Gunungwuled RT 05 RW 01, Kec. Rembang, Kab. Purbalingga</t>
  </si>
  <si>
    <t>Purbalingga, 5 Februari 1977</t>
  </si>
  <si>
    <t>14.02.3.2.01.12-0417767</t>
  </si>
  <si>
    <t>PKD Bodaskarangjati</t>
  </si>
  <si>
    <t>Desa Bodaskarangjati RT 01 RW 04, Kec. Rembang, Kab. Purbalingga</t>
  </si>
  <si>
    <t>Purbalingga, 9 Juli 1978</t>
  </si>
  <si>
    <t>Srinani, AMd, Keb.</t>
  </si>
  <si>
    <t>PKD Wanogara Wetan</t>
  </si>
  <si>
    <t>Desa Makam RT 03 RW 05, Kec. Rembang, Kab. Purbalingga</t>
  </si>
  <si>
    <t>14.02.5.2.01.12-0417105</t>
  </si>
  <si>
    <t>Purbalingga, 12 Juni 1986</t>
  </si>
  <si>
    <t>PKD Tanalum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</si>
  <si>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</si>
  <si>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</si>
  <si>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</si>
  <si>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</si>
  <si>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</si>
  <si>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</si>
  <si>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</si>
  <si>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</si>
  <si>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</si>
  <si>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Titik Nurhandayani, AMd, Keb.</t>
  </si>
  <si>
    <t>PKD Karangbawang</t>
  </si>
  <si>
    <t>14.02.5.2.01.12-0301272</t>
  </si>
  <si>
    <t>Purbalingga, 23 Oktober 1990</t>
  </si>
  <si>
    <t>Tri Iriyani, AMd, Keb.</t>
  </si>
  <si>
    <t>BPM Tri Iriyani</t>
  </si>
  <si>
    <t>Desa Kalimanah Kulon RT 01 RW 01, Kec. Kalimanah, Kab. Purbalingga</t>
  </si>
  <si>
    <t>14.02.3.2.1.12-0408556</t>
  </si>
  <si>
    <t>Cilacap, 19 Mei 1963</t>
  </si>
  <si>
    <t>Wiwik Setyaningsih, AMd, Keb.</t>
  </si>
  <si>
    <t>UPTD Puskesmas Kutasari</t>
  </si>
  <si>
    <t>Desa Kutasari RT 04 RW 02, Kec. Kutasari, Kab. Purbalingga</t>
  </si>
  <si>
    <t>Purwokerto, 22 April 1971</t>
  </si>
  <si>
    <t>14.02.3.2.01.12-0418004</t>
  </si>
  <si>
    <t>Heni Widya Amindari, AMd, Keb.</t>
  </si>
  <si>
    <t>BPM Heni Widya Amindari</t>
  </si>
  <si>
    <t>Desa Karangcegak RT 22 RW 09, Kec. Kutasari, Kab. Purbalingga</t>
  </si>
  <si>
    <t>14.02.3.2.01.12-0418008</t>
  </si>
  <si>
    <t>Cilacap, 3 Maret 1975</t>
  </si>
  <si>
    <t>Martini, AMd, Keb.</t>
  </si>
  <si>
    <t>PKD Desa Munjul</t>
  </si>
  <si>
    <t>Desa Munjul RT 01 RW 01, Kec. Kutasari, Kab. Purbalingga</t>
  </si>
  <si>
    <t>14.02.3.2.01.12-0418022</t>
  </si>
  <si>
    <t>Cilacap, 3 Januari 1975</t>
  </si>
  <si>
    <t>Sri Mulyani, AMd, Keb.</t>
  </si>
  <si>
    <t>PKD Desa Cendana</t>
  </si>
  <si>
    <t>Desa Cendana RT 12 RW 06, Kec. Kutasari, Kab. Purbalingga</t>
  </si>
  <si>
    <t>14.02.3.2.01.12-0418019</t>
  </si>
  <si>
    <t>Grobogan, 22 Januari 1966</t>
  </si>
  <si>
    <t>PKD Desa Sumingkir</t>
  </si>
  <si>
    <t>Desa Sumingkir RT 10 RW 04, Kec. Kutasari, Kab. Purbalingga</t>
  </si>
  <si>
    <t>Purbalingga, 4 April 1983</t>
  </si>
  <si>
    <t>14.02.3.2.01.12-0418007</t>
  </si>
  <si>
    <t>PKD Desa Karangcegak</t>
  </si>
  <si>
    <t>Desa Karangcegak RT 02 RW 01, Kec. Kutasari, Kab. Purbalingga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</si>
  <si>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</si>
  <si>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</si>
  <si>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</si>
  <si>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</si>
  <si>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</si>
  <si>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</si>
  <si>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</si>
  <si>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</si>
  <si>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</si>
  <si>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</si>
  <si>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</si>
  <si>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</si>
  <si>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BPM Martini</t>
  </si>
  <si>
    <t>Desa Munjul RT 10 RW 05, Kec. Kutasari, Kab. Purbalingga</t>
  </si>
  <si>
    <t>BPM Sri Mulyani</t>
  </si>
  <si>
    <t>Astridh Dhianing Ratri, AMd, Keb.</t>
  </si>
  <si>
    <t>PKD Desa Karangklesem</t>
  </si>
  <si>
    <t>Desa Beji RT 03 RW 02, Kec. Kutasari, Kab. Purbalingga</t>
  </si>
  <si>
    <t>Purbalingga, 8 Mei 1984</t>
  </si>
  <si>
    <t>14.02.5.2.01.12-0418020</t>
  </si>
  <si>
    <t>Iha Siansha, AMd, Keb.</t>
  </si>
  <si>
    <t>PKD Desa Candiwulan</t>
  </si>
  <si>
    <t>Jalan Kenangan IV No. 83 RT 02 RW 03, Kelurahan Karangmanyar, Kec. Kalimanah, Kab. Purbalingga</t>
  </si>
  <si>
    <t>14.02.5.2.01.12-0418006</t>
  </si>
  <si>
    <t>Purbalingga, 28 April 1987</t>
  </si>
  <si>
    <t>Isrohanah Yektiningsih, AMd, Keb.</t>
  </si>
  <si>
    <t>PKD Desa Karanglewas</t>
  </si>
  <si>
    <t>Desa Karanglewas RT 14 RW 06, Kec. Kutasari, Kab. Purbalingga</t>
  </si>
  <si>
    <t>14.02.5.2.01.12-0418009</t>
  </si>
  <si>
    <t>Purbalingga, 22 Januari 1979</t>
  </si>
  <si>
    <t>Imroatul Falah, AMd, Keb.</t>
  </si>
  <si>
    <t>PKD Desa Meri</t>
  </si>
  <si>
    <t>Desa Meri RT 09 RW 03, Kec. Kutasari, Kab. Purbalingga</t>
  </si>
  <si>
    <t>14.02.5.2.01.12-0418005</t>
  </si>
  <si>
    <t>Purbalingga, 7 April 1983</t>
  </si>
  <si>
    <t>BPM Wiwik Setyaningsih</t>
  </si>
  <si>
    <t>Ririn Agus Setyorini, AMd, Keb.</t>
  </si>
  <si>
    <t>UPTD Puskesmas Mrebet</t>
  </si>
  <si>
    <t>Desa Gembong RT 08 RW 04, Kec. Bojongsari, Kab. Purbalingga</t>
  </si>
  <si>
    <t>14.02.5.2.01.12-0418067</t>
  </si>
  <si>
    <t>Purbalingga, 22 Agustus 1983</t>
  </si>
  <si>
    <t>Rina Dayati, AMd, Keb.</t>
  </si>
  <si>
    <t>Kelurahan Purbalingga Lor RT 01 RW 06, Kec. Purbalingga, Kab. Purbalingga</t>
  </si>
  <si>
    <t>14.02.5.2.01.12-0417986</t>
  </si>
  <si>
    <t>Purbalingga, 11 Oktober 1985</t>
  </si>
  <si>
    <t>Kiki Monalia, AMd, Keb.</t>
  </si>
  <si>
    <t>14.02.5.2.1.16-1096356</t>
  </si>
  <si>
    <t>Purbalingga, 25 Maret 1990</t>
  </si>
  <si>
    <t>Dwi Fithria Ahtin, AMd, Keb.</t>
  </si>
  <si>
    <t>PKD Karangturi</t>
  </si>
  <si>
    <t>Desa Mangunegara RT 07 RW 03, Kec. Mrebet, Kab. Purbalingga</t>
  </si>
  <si>
    <t>Desa Cipaku RT 01 RW 06, Kec. Mrebet, Kab. Purbalingga</t>
  </si>
  <si>
    <t>14.02.5.2.01.12-0417752</t>
  </si>
  <si>
    <t>Sleman, 5 Juni 1986</t>
  </si>
  <si>
    <t>Tri Wahyuni, AMd, Keb.</t>
  </si>
  <si>
    <t>Desa Selaganggeng RT 02 RW 03, Kec. Mrebet, Kab. Purbalingga</t>
  </si>
  <si>
    <t>14.02.3.2.01.12-0417757</t>
  </si>
  <si>
    <t>Klaten, 26 Juni 1977</t>
  </si>
  <si>
    <t>Dewi Maesaroh, AMd, Keb.</t>
  </si>
  <si>
    <t>PKD Desa Kradenan</t>
  </si>
  <si>
    <t>Desa Kradenan RT 02 RW 02, Kec. Mrebet, Kab. Purbalingga</t>
  </si>
  <si>
    <t>14.02.5.2.01.12-0417747</t>
  </si>
  <si>
    <t>Purbalingga, 18 Juni 1984</t>
  </si>
  <si>
    <t>Rokhyati, AMd, Keb.</t>
  </si>
  <si>
    <t>UPTD Puskesmas Kaligondang</t>
  </si>
  <si>
    <t>Jalan Cahayana Nomor 18A Purbalingga</t>
  </si>
  <si>
    <t>14.02.5.2.01.12-0417094</t>
  </si>
  <si>
    <t>Purbalingga, 21 Januari 1976</t>
  </si>
  <si>
    <t>Rasiyah, AMd, Keb.</t>
  </si>
  <si>
    <t>PKD Cilapar</t>
  </si>
  <si>
    <t>Desa Cilapar RT 02 RW 01, Kec. Kaligondang, Kab. Purbalingga</t>
  </si>
  <si>
    <t>14.02.3.2.01.12-041791</t>
  </si>
  <si>
    <t>Banyumas, 14 Desember 1974</t>
  </si>
  <si>
    <t>Sri Rahayu, AMd, Keb.</t>
  </si>
  <si>
    <t>PKD Pagerandong</t>
  </si>
  <si>
    <t>Desa Pagerandong RT 01 RW 02, Kec. Kaligondang, Kab. Purbalingga</t>
  </si>
  <si>
    <t>14.02.3.2.01.12-0417092</t>
  </si>
  <si>
    <t>Klaten, 27 September 1977</t>
  </si>
  <si>
    <t>Lilis Sukrowati, AMd, Keb.</t>
  </si>
  <si>
    <t>Desa Selanegara RT 01 RW 01, Kec. Kaligondang, Kab. Purbalingga</t>
  </si>
  <si>
    <t>14.02.5.2.1.16-0915858</t>
  </si>
  <si>
    <t>Purbalingga, 3 April 1966</t>
  </si>
  <si>
    <t>Yayat Purnama, AMd, Keb.</t>
  </si>
  <si>
    <t>PKD Arenan</t>
  </si>
  <si>
    <t>Desa Arenan RT 01 RW 02, Kec. Kaligondang, Kab. Purbalingga</t>
  </si>
  <si>
    <t>14.02.5.2.01.12-0417072</t>
  </si>
  <si>
    <t>Cirebon, 2 Maret 1970</t>
  </si>
  <si>
    <t>Sumiyati, AMd, Keb.</t>
  </si>
  <si>
    <t>PKD Penolih</t>
  </si>
  <si>
    <t>Desa Penolih RT 01 RW 01, Kec. Kaligondang, Kab. Purbalingga</t>
  </si>
  <si>
    <t>14.02.3.2.01.12-0417074</t>
  </si>
  <si>
    <t>Sukoharjo, 29 Juni 1975</t>
  </si>
  <si>
    <t>093</t>
  </si>
  <si>
    <t>094</t>
  </si>
  <si>
    <t>095</t>
  </si>
  <si>
    <t>097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</si>
  <si>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</si>
  <si>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</si>
  <si>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</si>
  <si>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</si>
  <si>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</si>
  <si>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</si>
  <si>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</si>
  <si>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</si>
  <si>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</si>
  <si>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</si>
  <si>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</si>
  <si>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</si>
  <si>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</si>
  <si>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</si>
  <si>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Kuswatin Hasanah, AMd, Keb.</t>
  </si>
  <si>
    <t>PKD Desa Tumanggal</t>
  </si>
  <si>
    <t>Desa Tumanggal RT 01 RW 01, Kec. Pengadegan, Kab. Purbalingga</t>
  </si>
  <si>
    <t>14.02.3.2.01.12-0417087</t>
  </si>
  <si>
    <t>Purbalingga, 28 Juni 1979</t>
  </si>
  <si>
    <t>Preniati, AMd, Keb.</t>
  </si>
  <si>
    <t>PKD Desa Bedagas</t>
  </si>
  <si>
    <t>Desa Bodaskarangjati RT 03 RW 01, Kec. Rembang, Kab. Purbalingga</t>
  </si>
  <si>
    <t>14.02.5.2.01.12-0417083</t>
  </si>
  <si>
    <t>Purbalingga, 11 Maret 1986</t>
  </si>
  <si>
    <t>Ashtie Pratiwi Nurul Hakim, AMd, Keb.</t>
  </si>
  <si>
    <t>PKD Desa Tegalpingen</t>
  </si>
  <si>
    <t>Desa Karangduren RT 03 RW 05, Kec. Bobotsari, Kab. Purbalingga</t>
  </si>
  <si>
    <t>14.02.5.2.01.12-0417617</t>
  </si>
  <si>
    <t>Surakarta, 18 September 1989</t>
  </si>
  <si>
    <t>Purwanti, AMd, Keb.</t>
  </si>
  <si>
    <t>PKD Desa Karangjoho</t>
  </si>
  <si>
    <t>Desa Karangjoho RT 06 RW 06, Kec. Pengadegan, Kab. Purbalingga</t>
  </si>
  <si>
    <t>14.02.5.2.01.12-0417085</t>
  </si>
  <si>
    <t>Purbalingga, 31 Juli 1983</t>
  </si>
  <si>
    <t>Upit Alfiana, AMd, Keb.</t>
  </si>
  <si>
    <t>PKD Desa Bungkanel</t>
  </si>
  <si>
    <t>Desa Bungkanel RT 01 RW 02, Kec. Karanganyar, Kab. Purbalingga</t>
  </si>
  <si>
    <t>14.02.5.2.2.17-1378448</t>
  </si>
  <si>
    <t>Purbalingga, 25 Januari 1987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</si>
  <si>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</si>
  <si>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</si>
  <si>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</si>
  <si>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</si>
  <si>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</si>
  <si>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</si>
  <si>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</si>
  <si>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</si>
  <si>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</si>
  <si>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Tri Pujiati, AMd, Keb.</t>
  </si>
  <si>
    <t>PKD Desa Ponjen</t>
  </si>
  <si>
    <t>Desa Sumampir RT 09 RW 02, Kec. Rembang, Kab. Purbalingga</t>
  </si>
  <si>
    <t>14.02.5.2.2.17-1378451</t>
  </si>
  <si>
    <t>Purbalingga, 22 Februari 1984</t>
  </si>
  <si>
    <t>Priyatmi, AMd, Keb.</t>
  </si>
  <si>
    <t>UPTD Puskesmas Karanganyar</t>
  </si>
  <si>
    <t>Desa Maribaya RT 01 RW 03, Kec. Karanganyar, Kab. Purbalingga</t>
  </si>
  <si>
    <t>14.02.5.2.2.17-1378211</t>
  </si>
  <si>
    <t>Purbalingga, 30 Mei 1971</t>
  </si>
  <si>
    <t>Triana Dyah Palupi, AMd, Keb.</t>
  </si>
  <si>
    <t>PKD Desa Kaliori</t>
  </si>
  <si>
    <t>Desa Kaliori RT 14 RW 03, Kec. Karanganyar, Kab. Purbalingga</t>
  </si>
  <si>
    <t>14.02.5.2.2.17-1378449</t>
  </si>
  <si>
    <t>Purbalingga, 16 Februari 1983</t>
  </si>
  <si>
    <t>Velyades Stefiana Devi, AMd, Keb.</t>
  </si>
  <si>
    <t>RSIA Ummu Hani</t>
  </si>
  <si>
    <t>Desa Kemangkon RT 17 RW 08, Kec. Kemangkon, Kab. Purbalingga</t>
  </si>
  <si>
    <t>14.02.5.2.1.12-0530915</t>
  </si>
  <si>
    <t>Purbalingga, 2 Juni 1989</t>
  </si>
  <si>
    <t>Eni Anggraeni, AMd, Keb.</t>
  </si>
  <si>
    <t>Desa Pagerandong RT 03 RW 05, Kec. Mrebet, Kab. Purbalingga</t>
  </si>
  <si>
    <t>14.02.5.2.1.12-0476860</t>
  </si>
  <si>
    <t>Purwokerto, 9 Maret 1990</t>
  </si>
  <si>
    <t>Titi Yulianti, AMd, Keb.</t>
  </si>
  <si>
    <t>Jalan Lettu Kuseri Nomor 5 Purbalingga</t>
  </si>
  <si>
    <t>14.02.5.2.1.12-0675793</t>
  </si>
  <si>
    <t>Jakarta, 10 Juli 1989</t>
  </si>
  <si>
    <t>Di Velly Hardar, AMd, Keb.</t>
  </si>
  <si>
    <t>Desa Majatengah RT 03 RW 01, Kec. Kemangkon, Kab. Purbalingga</t>
  </si>
  <si>
    <t>14.02.5.2.1.12-0301264</t>
  </si>
  <si>
    <t>Irma Wijayanti, AMd, Keb.</t>
  </si>
  <si>
    <t>Asmil Yonif 406/CK Kelurahan Bojong RT 02 RW 05, Kec. Purbalingga, Kab. Purbalingga</t>
  </si>
  <si>
    <t>14.02.5.2.1.12-0443547</t>
  </si>
  <si>
    <t>Demak, 25 Februari 1989</t>
  </si>
  <si>
    <t>Rezka Dwi Purnaningsih, AMd, Keb.</t>
  </si>
  <si>
    <t>Desa Gemuruh RT 02 RW 01, Kec. Padamara, Kab. Purbalingga</t>
  </si>
  <si>
    <t>14.02.5.2.1.12-0298228</t>
  </si>
  <si>
    <t>Purbalingga, 15 Nopember 1989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</si>
  <si>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</si>
  <si>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</si>
  <si>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</si>
  <si>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</si>
  <si>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</si>
  <si>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</si>
  <si>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</si>
  <si>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</si>
  <si>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</si>
  <si>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</si>
  <si>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Yunitha Dwi Asmoro, AMd, Keb.</t>
  </si>
  <si>
    <t>Kelurahan Purbalingga Kulon RT 03 RW 02, Kec. Purbalingga, Kab. Purbalingga</t>
  </si>
  <si>
    <t>14.02.5.2.1.12-0417991</t>
  </si>
  <si>
    <t>Purbalingga, 5 Juni 1988</t>
  </si>
  <si>
    <t>Dyah Anggraeni, AMd, Keb.</t>
  </si>
  <si>
    <t>Kelurahan Kalikabong RT 02 RW 01, Kec. Kalimanah, Kab. Purbalingga</t>
  </si>
  <si>
    <t>14.02.3.2.1.12-0417057</t>
  </si>
  <si>
    <t>Sleman, 2 Mei 1973</t>
  </si>
  <si>
    <t>Heti Murningsih, AMd, Keb.</t>
  </si>
  <si>
    <t>Desa Losari RT 02 RW 02, Kec. Rembang, Kab. Purbalingga</t>
  </si>
  <si>
    <t>14.02.5.2.1.12-0674921</t>
  </si>
  <si>
    <t>Trisna Fatmawati, AMd, Keb.</t>
  </si>
  <si>
    <t>Desa Jompo RT 02 RW 01, Kec. Kalimanah, Kab. Purbalingga</t>
  </si>
  <si>
    <t>Purbalingga, 3 Juni 1989</t>
  </si>
  <si>
    <t>14.02.5.2.01.12-0418016</t>
  </si>
  <si>
    <t>Annisaa Arum Kusuma, AMd, Keb.</t>
  </si>
  <si>
    <t>Desa Karangreja RT 02 RW 02, Kec. Karangreja, Kab. Purbalingga</t>
  </si>
  <si>
    <t>14.02.5.2.1.12-0297946</t>
  </si>
  <si>
    <t>Purbalingga, 20 Februari 1990</t>
  </si>
  <si>
    <t>Mega Puspitasari, AMd, Keb.</t>
  </si>
  <si>
    <t>Kelurahan Purbalingga Kulon RT 02 RW 01, Kec. Purbalingga, Kab. Purbalingga</t>
  </si>
  <si>
    <t>14.02.5.2.01.12-0416818</t>
  </si>
  <si>
    <t>Purbalingga, 8 Januari 1989</t>
  </si>
  <si>
    <t>Galuh Dian Saputri, AMd, Keb.</t>
  </si>
  <si>
    <t>Desa Galuh RT 08 RW 04, Kec. Bojongsari, Kab. Purbalingga</t>
  </si>
  <si>
    <t>14.02.5.2.1.12-0670626</t>
  </si>
  <si>
    <t>Banyumas, 9 Juni 1988</t>
  </si>
  <si>
    <t>Anisa Kurniasih, AMd, Keb.</t>
  </si>
  <si>
    <t>Asmil Yonif 406/CK Kab. Purbalingga</t>
  </si>
  <si>
    <t>14.02.5.2.1.12-0296182</t>
  </si>
  <si>
    <t>Purbalingga, 3 Juli 1990</t>
  </si>
  <si>
    <t>Anisa Sastranindita, AMd, Keb.</t>
  </si>
  <si>
    <t>Desa Babakan RT 04 RW 04, Kec. Kalimanah, Kab. Purbalingga</t>
  </si>
  <si>
    <t>Purbalingga, 28 Desember 1993</t>
  </si>
  <si>
    <t>Purbalingga, 13 Januari 1988</t>
  </si>
  <si>
    <t>14.02.5.2.1.12-1242735</t>
  </si>
  <si>
    <t>Noninah, AMd, Keb.</t>
  </si>
  <si>
    <t>Desa Karangnangka RT 01 RW 01, Kec. Bukateja, Kab. Purbalingga</t>
  </si>
  <si>
    <t>14.02.5.2.01.12-0417028</t>
  </si>
  <si>
    <t>Purbalingga, 1 Agustus 1988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</si>
  <si>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</si>
  <si>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</si>
  <si>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</si>
  <si>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</si>
  <si>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</si>
  <si>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</si>
  <si>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</si>
  <si>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</si>
  <si>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</si>
  <si>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Winarni, AMd, Keb.</t>
  </si>
  <si>
    <t>Desa Munjul RT 06 RW 03, Kec. Kutasari, Kab. Purbalingga</t>
  </si>
  <si>
    <t>14.02.5.2.1.12-0286703</t>
  </si>
  <si>
    <t>Purbalingga, 30 Oktober 1987</t>
  </si>
  <si>
    <t>Lily Indrianti, AMd, Keb.</t>
  </si>
  <si>
    <t>Desa Selanegara RT 03 RW 03, Kec. Kaligondang, Kab. Purbalingga</t>
  </si>
  <si>
    <t>14.02.5.2.1.12-0529705</t>
  </si>
  <si>
    <t>Purbalingga, 30 Maret 1991</t>
  </si>
  <si>
    <t>Embun Rakhma Larasati, AMd, Keb.</t>
  </si>
  <si>
    <t>Kelurahan Mewek RT 04 RW 01, Kec. Kalimanah, Kab. Purbalingga</t>
  </si>
  <si>
    <t>14.02.5.2.01.12-0416816</t>
  </si>
  <si>
    <t>Purbalingga, 11 Februari 1990</t>
  </si>
  <si>
    <t>Tiyas Destuwati, AMd, Keb.</t>
  </si>
  <si>
    <t>Kelurahan Purbalingga Kulon RT 05 RW 01, Kec. Purbalingga, Kab. Purbalingga</t>
  </si>
  <si>
    <t>14.02.5.2.01.12-0417995</t>
  </si>
  <si>
    <t>Purbalingga, 17 Desember 1988</t>
  </si>
  <si>
    <t>Samsiti, AMd, Keb.</t>
  </si>
  <si>
    <t>Desa Pengadegan RT 05 RW 13, Kec. Pengadegan, Kab. Purbalingga</t>
  </si>
  <si>
    <t>Purbalingga, 1 April 1980</t>
  </si>
  <si>
    <t>14.02.5.2.01.12-0417108</t>
  </si>
  <si>
    <t>Siti Nurhaeti, AMd, Keb.</t>
  </si>
  <si>
    <t>Desa Losari RT 01 RW 01, Kec. Rembang, Kab. Purbalingga</t>
  </si>
  <si>
    <t>14.02.5.2.01.12-0417772</t>
  </si>
  <si>
    <t>Purbalingga, 14 Juni 1968</t>
  </si>
  <si>
    <t>BPM Siti Nurhaeti</t>
  </si>
  <si>
    <t>PKD Desa Tidu</t>
  </si>
  <si>
    <t>ALAMAT RUMAH</t>
  </si>
  <si>
    <t>NAMA APOTIK</t>
  </si>
  <si>
    <t>ALAMAT APOTIK</t>
  </si>
  <si>
    <t>TELEPON</t>
  </si>
  <si>
    <t>MB  SIA</t>
  </si>
  <si>
    <t>MB STRA</t>
  </si>
  <si>
    <t>NO  SIPA</t>
  </si>
  <si>
    <t>NO. STRA</t>
  </si>
  <si>
    <t>TGL. TERBIT IJIN</t>
  </si>
  <si>
    <t>Ita Suryani,S.Farm.,Apt</t>
  </si>
  <si>
    <t>Karangjambu RT 09 RW 03 Kecamatan Karangjambu Kabupaten Purbalingga</t>
  </si>
  <si>
    <t xml:space="preserve">Cahaya Sehat </t>
  </si>
  <si>
    <t>085879337766</t>
  </si>
  <si>
    <t xml:space="preserve"> 04 Juli 2022</t>
  </si>
  <si>
    <t xml:space="preserve"> 11 Oktober 2017</t>
  </si>
  <si>
    <t>Widi Cahyaning Tiyas,S.Farm.,Apt</t>
  </si>
  <si>
    <t>Gumiwang RT 05 RT 03 Kecamatan Kejobong Kabupaten Purbalingga</t>
  </si>
  <si>
    <t>Syifa Farma</t>
  </si>
  <si>
    <t>085726325840</t>
  </si>
  <si>
    <t xml:space="preserve"> 23 Desember 2021</t>
  </si>
  <si>
    <t xml:space="preserve"> 503/SIPA/015/2017</t>
  </si>
  <si>
    <t>19831223/STRA-UMP/2008/25272</t>
  </si>
  <si>
    <t>Herlambang Indra Suksma Prasetya, S.Si.,Apt</t>
  </si>
  <si>
    <t xml:space="preserve"> Jl. Jambu Karang No. 15 RT 01 RW 04, Purbalingga</t>
  </si>
  <si>
    <t xml:space="preserve"> Dita Putra</t>
  </si>
  <si>
    <t>081327635331</t>
  </si>
  <si>
    <t xml:space="preserve"> 30 Agustus 2022</t>
  </si>
  <si>
    <t xml:space="preserve"> 503/SIPA/001/2017</t>
  </si>
  <si>
    <t>19760830/STRA-UNAIR/2001/17076</t>
  </si>
  <si>
    <t>Dewi Nurhayati, S. Farm., Apt</t>
  </si>
  <si>
    <t xml:space="preserve"> Lambur RT 09 RW 03, Mrebet, Purbalingga</t>
  </si>
  <si>
    <t>Nafiza</t>
  </si>
  <si>
    <t>085842999962</t>
  </si>
  <si>
    <t xml:space="preserve"> 15 Oktober 2021</t>
  </si>
  <si>
    <t>503/SIPA/ 011/2017</t>
  </si>
  <si>
    <t xml:space="preserve"> 19821015/STRA-UMP/2006/25230</t>
  </si>
  <si>
    <t>Erina Dewi Permatasari, S. Farm., Apt</t>
  </si>
  <si>
    <t xml:space="preserve"> Babakan RT 04 RT 01 Kalimanah, Purbalingga</t>
  </si>
  <si>
    <t>Mandiri 2</t>
  </si>
  <si>
    <t>081584879818</t>
  </si>
  <si>
    <t xml:space="preserve"> 11 Juni 2021</t>
  </si>
  <si>
    <t>503/SIPA/ 003/2017</t>
  </si>
  <si>
    <t xml:space="preserve"> 19830611/STRA-UMP/2009/25236</t>
  </si>
  <si>
    <t>Melani Setiowati, S.Farm., Apt</t>
  </si>
  <si>
    <t>Makam Rt 03 RW 02 Kecamatan Rembang Kabupaten Purbalingga</t>
  </si>
  <si>
    <t>Enggal Waras</t>
  </si>
  <si>
    <t>Makam RT 03 Rw 02</t>
  </si>
  <si>
    <t>087737037800</t>
  </si>
  <si>
    <t xml:space="preserve"> 02 Mei 2021</t>
  </si>
  <si>
    <t xml:space="preserve"> 19870502/STRA-UMP/2011/25249</t>
  </si>
  <si>
    <t>Zaenatun Nur'aini, S. Farm.,Apt.</t>
  </si>
  <si>
    <t>Jalan Mawar No. 487 RT 04 RW 04 Kalimanah Wetan, Kecamatan Kalimanah, Kabupaten Purbalingga</t>
  </si>
  <si>
    <t>Karangsentul</t>
  </si>
  <si>
    <t>085640240936</t>
  </si>
  <si>
    <t xml:space="preserve"> 24 Januari 2021</t>
  </si>
  <si>
    <t xml:space="preserve"> 19840124/STRA-YPS/2007/25053</t>
  </si>
  <si>
    <t>Nina Dwi Saraswati, S.Farm., Apt</t>
  </si>
  <si>
    <t>Jl. Rambutan II No. 149 Puri Babakan, Kalimanah</t>
  </si>
  <si>
    <t>Tamansari</t>
  </si>
  <si>
    <t>085741230324</t>
  </si>
  <si>
    <t xml:space="preserve"> 31 Mei 2022</t>
  </si>
  <si>
    <t xml:space="preserve"> 503/SIPA/022/2017</t>
  </si>
  <si>
    <t xml:space="preserve"> 19940531/STRA-UMP/2017/250601</t>
  </si>
  <si>
    <t>3303.533357/SIPA/01/DINKES/0020/V/2017</t>
  </si>
  <si>
    <t>19920704/STRA-UMP/2017/248146</t>
  </si>
  <si>
    <t>DATA PENERBITAN SURAT IZIN PRAKTEK APOTEKER (SIPA) TAHUN 2017</t>
  </si>
  <si>
    <t>NAMA</t>
  </si>
  <si>
    <t>ALAMAT</t>
  </si>
  <si>
    <t>STATUS APOTEKER</t>
  </si>
  <si>
    <t>NAMA APOTEK</t>
  </si>
  <si>
    <t>ALAMAT PRAKTIK</t>
  </si>
  <si>
    <t>MASA BERLAKU IJIN</t>
  </si>
  <si>
    <t>TANGGAL IJIN</t>
  </si>
  <si>
    <t>Herlambang Indra Suksma Prasetya, S.Si., Apt</t>
  </si>
  <si>
    <t>19760830 / STRA-UNAIR / 2001 / 17076</t>
  </si>
  <si>
    <t>Pengelola</t>
  </si>
  <si>
    <t>30 Agustus 2022</t>
  </si>
  <si>
    <t>Rusmiyati, S.Farm., Apt</t>
  </si>
  <si>
    <t xml:space="preserve"> Jl. Kopral Tanwir RT 03 RW01 Kel. Purbalingga Lor, Kecamatan Purbalingga Kabupaten Purbalingga</t>
  </si>
  <si>
    <t xml:space="preserve"> 19801212/STRA-USB/ 2006 /26656</t>
  </si>
  <si>
    <t>Penanggung Jawab</t>
  </si>
  <si>
    <t xml:space="preserve"> 12 Desember 2021</t>
  </si>
  <si>
    <t>Erina Dewi Permata S., S.Farm.,Apt</t>
  </si>
  <si>
    <t>Babakan RT 04 RW 01 Kecamatan Kalimanah Kabupaten Purbaingga</t>
  </si>
  <si>
    <t>19830611/STRA-UMP/2009/25236</t>
  </si>
  <si>
    <t>Apotek MANDIRI 2</t>
  </si>
  <si>
    <t>Gembong RT 05 RW 03 Kecamatan Bojongsari Kabupaten Purbalingga</t>
  </si>
  <si>
    <t>Septiyaningrum,S.Farm.,Apt</t>
  </si>
  <si>
    <t xml:space="preserve"> Kalitinggar Kidul RT 02 RW 02 Kecamatan Padamara Kabupaten Purbalingga</t>
  </si>
  <si>
    <t xml:space="preserve"> 19930906/STRA-UMP/2017/248129</t>
  </si>
  <si>
    <t>Klinik Pratama SILOAM</t>
  </si>
  <si>
    <t>Jl. Wirasaba No. 10 Purbalingga</t>
  </si>
  <si>
    <t xml:space="preserve"> 06 September 2022</t>
  </si>
  <si>
    <t>Yunita Supraptiningsih,S.Farm.,Apt</t>
  </si>
  <si>
    <t>Perum Karen Indah 2 Blok K 6 Desa Klahang RT 05 RW 09 Kecamatan Sokaraja Kabupaten Banyumas</t>
  </si>
  <si>
    <t xml:space="preserve"> 19880611/STRA-UMP/2012/229835</t>
  </si>
  <si>
    <t xml:space="preserve"> 11 Juni 2022</t>
  </si>
  <si>
    <t>Mudhorifin,S.Farm.,Apt</t>
  </si>
  <si>
    <t>Munggungsari RT 07 RW 02 Karangjambu Kabupaten Purbalingga</t>
  </si>
  <si>
    <t xml:space="preserve"> 19870923/STRA-UMP/2014/111158</t>
  </si>
  <si>
    <t>UPTD Puskesmas Karangjambu</t>
  </si>
  <si>
    <t>Jl. Raya Karangjambu No. 01 Karangjambu, Purbalingga</t>
  </si>
  <si>
    <t xml:space="preserve"> 23 September 2019</t>
  </si>
  <si>
    <t>Patmiatun,S.Farm.,Apt</t>
  </si>
  <si>
    <t xml:space="preserve"> Kalitinggar Kidul RT 01 RW 01 Kecamatan Padamara Kabupaten Purbalingga</t>
  </si>
  <si>
    <t xml:space="preserve"> 19701205/STRA-UMP/2011/27939</t>
  </si>
  <si>
    <t>UPTD Puskesmas Padamara</t>
  </si>
  <si>
    <t>Jl. Raya  Padamara - Purbalingga</t>
  </si>
  <si>
    <t xml:space="preserve"> 05 Desember 2021</t>
  </si>
  <si>
    <t>Wahyu Tri Basuki, S.Farm.,Apt</t>
  </si>
  <si>
    <t>Bancar RT 01 RW 03 Kecmaatan Purbalingga Kabupaten Purbaingga</t>
  </si>
  <si>
    <t xml:space="preserve"> 19870715/STRA-UMP/2013/19234</t>
  </si>
  <si>
    <t>Klinik Pratama Hassya Medika</t>
  </si>
  <si>
    <t>Bojanegara RT 01 RW 02 Kecamatan Padamara Kabupaten Purbalingga</t>
  </si>
  <si>
    <t xml:space="preserve"> 15 Juli 2018</t>
  </si>
  <si>
    <t>Elis Erlianti,S.Farm., Apt</t>
  </si>
  <si>
    <t>Blater RT 01 RW 04 Kecamatan Kalimanah Kabpaten Purbalingga</t>
  </si>
  <si>
    <t xml:space="preserve"> 19811203/STRA-UMP/2011/27948</t>
  </si>
  <si>
    <t>Apotek CITRA MEDIKA</t>
  </si>
  <si>
    <t>Jl. Raya Kalimanah-Purbalingga</t>
  </si>
  <si>
    <t xml:space="preserve"> 03 Desember 2021</t>
  </si>
  <si>
    <t>Dewi Nurhayati,S.Farm.,Apt</t>
  </si>
  <si>
    <t>Lambur RT 09 RW 03 Kecamatan Mrebet Kabupaten Purbalingga</t>
  </si>
  <si>
    <t>Apotek NAFIZA</t>
  </si>
  <si>
    <t>Selaganggeng RT 01 RW 04 Kecamatan Mrebet Kabupaten Purbalingga</t>
  </si>
  <si>
    <t>Astri Puspitasari, S.Farm.,Apt</t>
  </si>
  <si>
    <t>Bukateja RT 01 RW 08 Kecamatan Bukateja Kabupaten Purbalingga</t>
  </si>
  <si>
    <t xml:space="preserve"> 19850724/STRA-UMP/2010/25226</t>
  </si>
  <si>
    <t>UPTD Puskesmas Pengadegan</t>
  </si>
  <si>
    <t>Jl. Raya Pengadegan-Rembang KM 09 Purbalingga</t>
  </si>
  <si>
    <t xml:space="preserve"> 24 Juli 2021</t>
  </si>
  <si>
    <t>Mamhmadah Nur Azmi,S.Farm.,Apt</t>
  </si>
  <si>
    <t>Jl. Pelita No. 44 RT 06 RW 01 Purbalingga Lor Kecamatan Purbalingga, Kab. Purbalingga</t>
  </si>
  <si>
    <t xml:space="preserve"> 19920916/STRA-UMP/2016/244601</t>
  </si>
  <si>
    <t>Pendamping</t>
  </si>
  <si>
    <t>RSU Nirmala</t>
  </si>
  <si>
    <t>Jl. Letnan Yusuf, Babakan, Kalimanah, Purbalingga</t>
  </si>
  <si>
    <t xml:space="preserve"> 16 September 2021</t>
  </si>
  <si>
    <t>Ema Novitasari, S.Farm.,Apt</t>
  </si>
  <si>
    <t>Kradenan RT 02 RW O@ Kecamatan Mrebet Kabupaten Purbalingga</t>
  </si>
  <si>
    <t xml:space="preserve"> 19881114/STRA-UMP/2011/27955</t>
  </si>
  <si>
    <t>Apotek BIBIT FARMA</t>
  </si>
  <si>
    <t>Bojongsari RT 02 RW 01 Kecamatan Bojongsari Kabupaten Purbalingga</t>
  </si>
  <si>
    <t xml:space="preserve"> 14 November 2021</t>
  </si>
  <si>
    <t>Widi Cahyaning Tiyas, S.Farm., Apt</t>
  </si>
  <si>
    <t>Apotek Syifa Farma</t>
  </si>
  <si>
    <t>Jl. Raya Kutawis RT 02 RW 01 Kutawis, Purbalingga</t>
  </si>
  <si>
    <t>Nur Laely Tri Alviani, S. Farm., Apt</t>
  </si>
  <si>
    <t>Jl. Jati Sari No. 5B RT 005 RW 008 Bancar Kembar, Purwokerto Utara, Banyumas</t>
  </si>
  <si>
    <t xml:space="preserve"> 19930316/STRA-UMP/2017/248137</t>
  </si>
  <si>
    <t xml:space="preserve"> 16 Maret 2022</t>
  </si>
  <si>
    <t>Hikma Saptiwi, S.Farm., Apt</t>
  </si>
  <si>
    <t>Bakulan RT 09 RW 04, Kecamatan Kemangkon, Kabupaten Purbalingga</t>
  </si>
  <si>
    <t xml:space="preserve"> 19850523/STRA-STIFAR-YPS/2008/25050</t>
  </si>
  <si>
    <t>Jalan Raya Karanganyar-Bobotsari, Purbalingga</t>
  </si>
  <si>
    <t xml:space="preserve"> 23 Mei 2021</t>
  </si>
  <si>
    <t xml:space="preserve"> 01 November 2017</t>
  </si>
  <si>
    <t>Nur Awiyah, S.Farm., Apt</t>
  </si>
  <si>
    <t xml:space="preserve"> Kuta RT 10 RW 03 Kecamatan Belik, Kabupaten Pemalang</t>
  </si>
  <si>
    <t xml:space="preserve"> 19850713/STRA-UMP/2012/227084</t>
  </si>
  <si>
    <t>Apotek Pratin</t>
  </si>
  <si>
    <t>Kios Pasar Pratin, Kutabawa, Kecamatan Karangreja, Kabupaten Purbalingga</t>
  </si>
  <si>
    <t xml:space="preserve"> 13 Juli 2022</t>
  </si>
  <si>
    <t>Nina Dwi Saraswati S.Farm., Apt</t>
  </si>
  <si>
    <t>Puri Babakan Jl. Rambutan II No. 194 RT 33 RW 08, Kalimanah, Purbalingga</t>
  </si>
  <si>
    <t xml:space="preserve"> 18 Desember 2017</t>
  </si>
  <si>
    <t>Setiatun Qoni'ah, S.Farm., Apt</t>
  </si>
  <si>
    <t xml:space="preserve"> 19890515/STRA-UMP/2014/236243</t>
  </si>
  <si>
    <t xml:space="preserve"> Pendamping</t>
  </si>
  <si>
    <t xml:space="preserve"> 15 Mei 2019</t>
  </si>
  <si>
    <t xml:space="preserve"> 22 Desember 2017</t>
  </si>
  <si>
    <t>Retno Nur Santi, S.Farm., Apt</t>
  </si>
  <si>
    <t>19881206/STRA-UMS/2012/228731</t>
  </si>
  <si>
    <t>Apotek Azka Farma</t>
  </si>
  <si>
    <t>Jl. Sersan Salamun RT 01 RW 09 Karangmoncol, Purbalingga</t>
  </si>
  <si>
    <t xml:space="preserve"> 06 Juni 2018</t>
  </si>
  <si>
    <t>19850512/STRA-UMP/2011/11366</t>
  </si>
  <si>
    <t>Klinik Rawat Inap Kasih Medika</t>
  </si>
  <si>
    <t xml:space="preserve"> 20 Mei 2021</t>
  </si>
  <si>
    <t>,</t>
  </si>
  <si>
    <t>Jl. Jambu Karang No. 15 Purbalingga Lor, Kecamatan Purbalingga Kabupaten Purbalingga.</t>
  </si>
  <si>
    <t>NOMOR SIPA</t>
  </si>
  <si>
    <t>NOMOR SIA</t>
  </si>
  <si>
    <t>Purwokerto, 30 Agustus 1976</t>
  </si>
  <si>
    <t>Palembang, 12 Desember 1980</t>
  </si>
  <si>
    <t>Purbalingga, 11 Juni 1983</t>
  </si>
  <si>
    <t>Purbalingga, 6 September 1993</t>
  </si>
  <si>
    <t>Banyumas, 11 Juni 1988</t>
  </si>
  <si>
    <t>Purbalingga,23 September 1987</t>
  </si>
  <si>
    <t>Purbalingga, 5 Desember 1970</t>
  </si>
  <si>
    <t>Purbalingga, 15 Juli 1987</t>
  </si>
  <si>
    <t>Purbalingga, 3 Desember 1981</t>
  </si>
  <si>
    <t>Purbalingga, 15 Oktober 1982</t>
  </si>
  <si>
    <t>Banyumas, 24 Juli 1985</t>
  </si>
  <si>
    <t>Purbalingga, 16 September 1992</t>
  </si>
  <si>
    <t>Purbalingga, 14 Nopember 1988</t>
  </si>
  <si>
    <t>Purbalingga, 23 Desember 1983</t>
  </si>
  <si>
    <t>Banyumas, 16 Maret 1993</t>
  </si>
  <si>
    <t>Purbalingga, 23 Mei 1985</t>
  </si>
  <si>
    <t>Pemalang, 13 Juli 1985</t>
  </si>
  <si>
    <t>Purbalingga, 31 Mei 1994</t>
  </si>
  <si>
    <t>Purbalingga, 15 Mei 1989</t>
  </si>
  <si>
    <t>Purbalingga, 6 Desember 1988</t>
  </si>
  <si>
    <t>Tasikmalaya, 20 Mei 1985</t>
  </si>
  <si>
    <t>TEMPAT &amp; TANGGAL LAGHIR</t>
  </si>
  <si>
    <t>Apotek DITA PUTRA</t>
  </si>
  <si>
    <t>Wonogiri, 4 Juli 1992</t>
  </si>
  <si>
    <t>Purbalingga, 2 Mei 1987</t>
  </si>
  <si>
    <t>Semarang, 24 Januari 1984</t>
  </si>
  <si>
    <t>TEMPAT &amp; TANGGAL LAHIR</t>
  </si>
  <si>
    <t>Desa Karangjambu RT 09 RW 03, Kec. Karangjambu, Kab. Purbalingga</t>
  </si>
  <si>
    <t>Jl. Raya Kutawis RT 02 RW 01, Kec. Bukateja, Kab. Purbalinga</t>
  </si>
  <si>
    <t xml:space="preserve"> Jl. Argandaru, Kec. Bukateja, Kab. Purbalingga</t>
  </si>
  <si>
    <t>Desa Selaganggeng RT 01 RW 04, Kec. Mrebet, Kab. Purbalingga</t>
  </si>
  <si>
    <t xml:space="preserve">Desa Gembong RT 05 RW 03, Kec. Bojongsari, Kab. Purbalingga </t>
  </si>
  <si>
    <t>Jalan MT Haryono KM 2 Karangsentul, Kec. Padamara, Kab. Purbalingga</t>
  </si>
  <si>
    <t>Desa Tamansari RT 02 RW 19, Kec. Karangmoncol, Kab. Purbalingga</t>
  </si>
  <si>
    <t>3303.53356/SIPA/01/DKK/PBG/058/VIII/2016</t>
  </si>
  <si>
    <t>3303.53372/SIPA/01/DKK/PBG/039/VI/2016</t>
  </si>
  <si>
    <t>Periode :     November   s.d   Desember 2017</t>
  </si>
  <si>
    <t>No</t>
  </si>
  <si>
    <t>Nama</t>
  </si>
  <si>
    <t>Alamat</t>
  </si>
  <si>
    <t>Tgl Terbit</t>
  </si>
  <si>
    <t>STR</t>
  </si>
  <si>
    <t>Masa berlaku</t>
  </si>
  <si>
    <t>14 Oktober 2017</t>
  </si>
  <si>
    <t>1409621120143050</t>
  </si>
  <si>
    <t>Jalan Raya Makam KM 1 RT 04 RW 04, Rembang Purblingga</t>
  </si>
  <si>
    <t>503/SIPTGz/001/2017</t>
  </si>
  <si>
    <t>18 Desember 2017</t>
  </si>
  <si>
    <t>1409612171477690</t>
  </si>
  <si>
    <t>Purbalingga,         Februari 2018</t>
  </si>
  <si>
    <t>Plt. Kepala DPMPTSP</t>
  </si>
  <si>
    <t>Kabupaten Purbalingga</t>
  </si>
  <si>
    <t>Drs. Djarot Sopan Rijadi</t>
  </si>
  <si>
    <t>Pembina Utama Muda</t>
  </si>
  <si>
    <t>NIP. 19590407 198603 1 011</t>
  </si>
  <si>
    <t>Nomor SIPTGz</t>
  </si>
  <si>
    <t>-</t>
  </si>
  <si>
    <t>Ngesti Solekhah, S.ST</t>
  </si>
  <si>
    <t>Condro Hadi Mulyono, S.ST</t>
  </si>
  <si>
    <t>Jalan Tentara Pelajar No. 22, Purbalingga</t>
  </si>
  <si>
    <t>Nama Perusahaan</t>
  </si>
  <si>
    <t>RSUD dr. Goeteng Taroenadibrata</t>
  </si>
  <si>
    <t>Klinik Rawat Inap Flamboyan</t>
  </si>
  <si>
    <t>Tempat &amp; Tanggal Lahir</t>
  </si>
  <si>
    <t>Wonosobo, 24 September 1977</t>
  </si>
  <si>
    <t>Grobogan, 16 Juni 1976</t>
  </si>
  <si>
    <t>REKAPITULASI SURAT IZIN KERJA PERAWAT ANESTESI TAHUN 2017</t>
  </si>
  <si>
    <t>No. STR</t>
  </si>
  <si>
    <t>Unit Kerja</t>
  </si>
  <si>
    <t>Masa Berlaku Ijin</t>
  </si>
  <si>
    <t>Ali Sutrisno</t>
  </si>
  <si>
    <t>JL Mayjend Panjaitan No 40A Purbalingga</t>
  </si>
  <si>
    <t>503/SIKPA/001/2017</t>
  </si>
  <si>
    <t>15 15 611 12-0130749</t>
  </si>
  <si>
    <t>RSIA UMMUHANI</t>
  </si>
  <si>
    <t>Nomor SIKPA</t>
  </si>
  <si>
    <t>Banyumas, 6 Februari 1978</t>
  </si>
  <si>
    <t>RSIA Umu Hani</t>
  </si>
  <si>
    <t>Tanggal Terbit</t>
  </si>
  <si>
    <t>Masa Berlaku</t>
  </si>
  <si>
    <t>Anggita Suci Nuraeni, Amd., RMIK</t>
  </si>
  <si>
    <t>JL Raya Tobong, Kecamatan Kutasari</t>
  </si>
  <si>
    <t>503/SIKPM/001/2017</t>
  </si>
  <si>
    <t>14 10 521 16-2013733</t>
  </si>
  <si>
    <t>Purbalingga, 4 Februari 1995</t>
  </si>
  <si>
    <t>REKAPITULASI SURAT IZIN KERJA RADIOGRAFE TAHUN 2017</t>
  </si>
  <si>
    <t>Bambang Mujiharto</t>
  </si>
  <si>
    <t>JL Mayjend Soengkono KM 1 Purbalingga</t>
  </si>
  <si>
    <t>503/SIKR/001/2017</t>
  </si>
  <si>
    <t>14 07 511 16-1129032</t>
  </si>
  <si>
    <t>RSU Harapan Ibu</t>
  </si>
  <si>
    <t>18 Oktober 2017</t>
  </si>
  <si>
    <t>21 Januari 2021</t>
  </si>
  <si>
    <t>Saeful Dwi Cahyono</t>
  </si>
  <si>
    <t>503/SIKR/002/2017</t>
  </si>
  <si>
    <t>14 07 511 16-1129072</t>
  </si>
  <si>
    <t>Nomor SIKPM</t>
  </si>
  <si>
    <t>Nomor SIKR</t>
  </si>
  <si>
    <t>REKAPITULASI SURAT IZIN PENYELENGGARA OPTIK TAHUN 2017</t>
  </si>
  <si>
    <t>503/SIPO/001/2017</t>
  </si>
  <si>
    <t>14 05 511 17-2092688</t>
  </si>
  <si>
    <t>Optik Siliwangi</t>
  </si>
  <si>
    <t>JL. Soekarno Hatta No. 188 Mewek RT 01  RW 01, Kec. Kalimanah, Kab. Purbalingga</t>
  </si>
  <si>
    <t>Nomor SIPO</t>
  </si>
  <si>
    <t>REKAPITULASI SURAT IZIN PRAKTIK PERAWAT TAHUN 2017</t>
  </si>
  <si>
    <t>Periode :     Oktober   s.d   Desember 2017</t>
  </si>
  <si>
    <t>Nomor SIPP</t>
  </si>
  <si>
    <t>Masa berlaku Ijin</t>
  </si>
  <si>
    <t>Dwi Budi Purwati, Amd. Kep</t>
  </si>
  <si>
    <t>JL. Mayjend DI Panjaitan Nomor 40A Purbalingga</t>
  </si>
  <si>
    <t>14 01 521 112-0280004</t>
  </si>
  <si>
    <t>RSIA UMMU HANI</t>
  </si>
  <si>
    <t>23 Oktober 2017</t>
  </si>
  <si>
    <t>SUBAGYO, Amd.Kep</t>
  </si>
  <si>
    <t>14 01 51  12-0280304</t>
  </si>
  <si>
    <t>RITA YUFITASARI, Amd.Kep</t>
  </si>
  <si>
    <t>Jl. Mayjend. D.I Panjaitan No 40A Purbalingga</t>
  </si>
  <si>
    <t>14 01 521 15-1089769</t>
  </si>
  <si>
    <t>HERPINA PUSPITA DEVI, Amd. Kep</t>
  </si>
  <si>
    <t>JL. Mayjend soengkono KM 1 Purbalingga</t>
  </si>
  <si>
    <t>14 01 521 16-1201032</t>
  </si>
  <si>
    <t>RSU HARAPAN IBU</t>
  </si>
  <si>
    <t>SUBUR SANTOSA, Amd.Kep</t>
  </si>
  <si>
    <t>14 01 511 16-1201030</t>
  </si>
  <si>
    <t>Dini Kurniawati, Amd. Kep</t>
  </si>
  <si>
    <t>14 01 521 16-1201034</t>
  </si>
  <si>
    <t>Sri Hartanti, Amd. Kep</t>
  </si>
  <si>
    <t>14 01 521 16-1201033</t>
  </si>
  <si>
    <t>Istikomah Wardiyati, Ammd. Kep</t>
  </si>
  <si>
    <t>14 01 521 16-1201022</t>
  </si>
  <si>
    <t>Tri Astuti Chandradewi, Amd.Kep</t>
  </si>
  <si>
    <t>14 01 521 16-1201023</t>
  </si>
  <si>
    <t>Asrofi Abdilah, S.Kep</t>
  </si>
  <si>
    <t>14 01 711 17-2032109</t>
  </si>
  <si>
    <t>Ririn Yeni Windihastuti, S.Kep., NS</t>
  </si>
  <si>
    <t>JL. Bojongsari Nomor 28, Kecamatan bojongsari, Kabupaten Purbalingga</t>
  </si>
  <si>
    <t>14 01 721 17-2053848</t>
  </si>
  <si>
    <t>UPTD Puskesmas Bojongsari</t>
  </si>
  <si>
    <t>Wiyardoko, Amd. Kep</t>
  </si>
  <si>
    <t>JL. Yosomiharjo No 16, Desa Bobotari, Kecamatan Bobotsari, Kabupaten Purbalingga</t>
  </si>
  <si>
    <t>14 01 521 12-0280423</t>
  </si>
  <si>
    <t>Asngad Muanas, Amd. Kep</t>
  </si>
  <si>
    <t>14 01 511 16-1264656</t>
  </si>
  <si>
    <t>Nindarti Fajar Utami S.kep., Ns</t>
  </si>
  <si>
    <t>JL. Tentara Pelajar Nomor 22, Purbalingga</t>
  </si>
  <si>
    <t>14 01 721 17-2053846</t>
  </si>
  <si>
    <t>RSUD Dr. R. Goeteng Taroenadibrata Purbalingga</t>
  </si>
  <si>
    <t>Nurbaeni Maesaroh, S.Kep., Ners</t>
  </si>
  <si>
    <t>JL Mayjend. D.I Panjaitan No 40A Purbalngga</t>
  </si>
  <si>
    <t>14 01 721 17-2053552</t>
  </si>
  <si>
    <t>Sinta Tulkiptiah, Amd.Kep</t>
  </si>
  <si>
    <t>14 01 521 17-2062278</t>
  </si>
  <si>
    <t>Nuraini S.Kep., Ns</t>
  </si>
  <si>
    <t>14 001 721 12-0263561</t>
  </si>
  <si>
    <t>Ummu Solihatiningsih, Amd. Kep</t>
  </si>
  <si>
    <t>14 01 521 12-0264680</t>
  </si>
  <si>
    <t>Soffiyatun Wahidah, S.Kep., Ns</t>
  </si>
  <si>
    <t>14 01 721 12-0533806</t>
  </si>
  <si>
    <t>Tri Yuliawati, S.Kep., Ns</t>
  </si>
  <si>
    <t>14 01 721 17-2053850</t>
  </si>
  <si>
    <t>Muhammad Muamil, S.Kep., Ns</t>
  </si>
  <si>
    <t>14 01 711 16-1284376</t>
  </si>
  <si>
    <t>Dwi Ambar Wati, S..Kep., Ns</t>
  </si>
  <si>
    <t>14 01 721 12-0279888</t>
  </si>
  <si>
    <t>Murni Dyaningsih, S. Kep., Ns</t>
  </si>
  <si>
    <t>14 01 721 17-2025812</t>
  </si>
  <si>
    <t>Arif Hidayat Al Amin, S.Kep., Ns</t>
  </si>
  <si>
    <t>14 01 711 17-2053841</t>
  </si>
  <si>
    <t>Teguh Widodo, Amd.Kep</t>
  </si>
  <si>
    <t>14 01 511 12-0280359</t>
  </si>
  <si>
    <t>Untung Budi Raharjo, S.Kep., Ns</t>
  </si>
  <si>
    <t>14 01 711 17-2053852</t>
  </si>
  <si>
    <t>Hidayatul Laela, S. Kep., Ns</t>
  </si>
  <si>
    <t>14 01 721 17-2025806</t>
  </si>
  <si>
    <t>Umu Khabibah, S.Kep., Ns</t>
  </si>
  <si>
    <t>14 01 721 16-1284373</t>
  </si>
  <si>
    <t>Arif Budiarso, S.Kep., Ns</t>
  </si>
  <si>
    <t>JL. Raya Karangtengah -  Kertanegara, Kecamatan Kertanegara, Kabupaten Purbalingga</t>
  </si>
  <si>
    <t>14 01 711 17-2053839</t>
  </si>
  <si>
    <t>UPTD Puskesmas Karangtengah</t>
  </si>
  <si>
    <t>Gayatri Indrastini, S.Kep., Ns</t>
  </si>
  <si>
    <t>14 01 721 17-2053844</t>
  </si>
  <si>
    <t>Muhadi, Amd.Kep</t>
  </si>
  <si>
    <t>JL Raya Karangtengah - Kertanegara Kecamatan Kertanegara Kabupaten Purbalingga</t>
  </si>
  <si>
    <t>14 01 511 16-1264688</t>
  </si>
  <si>
    <t>Nina Hermanningsih, Amd..Kep</t>
  </si>
  <si>
    <t>JL Raya Makam -  Rembang KM 1, Desa Makam, Kecamatan Rembang, Kabupaten Purbalingga</t>
  </si>
  <si>
    <t>14 01 521 12-0280167</t>
  </si>
  <si>
    <t>Agus Sugianto, Amd.Kep</t>
  </si>
  <si>
    <t>14 01 511 15-1089786</t>
  </si>
  <si>
    <t>JL. Mayjend. Soengkono Km 1, Purbalingga</t>
  </si>
  <si>
    <t>REKAPITULASI SURAT IZIN PRAKTIK TERAPIS GIGI DAN MULUT TAHUN 2017</t>
  </si>
  <si>
    <t>Tanti Widiyastuti, AMKg</t>
  </si>
  <si>
    <t>JL Letkol Isdiman No 20 A Purbalingga</t>
  </si>
  <si>
    <t>503/SIPTGM/001/2017</t>
  </si>
  <si>
    <t>14 04 521 12-0167468</t>
  </si>
  <si>
    <t>RSKBD Panti Nugroho</t>
  </si>
  <si>
    <t>Sudarwati, AMKg</t>
  </si>
  <si>
    <t>JL Raya Bojongsari No 28 Purbalingga</t>
  </si>
  <si>
    <t>503/SIPTGM/002/2017</t>
  </si>
  <si>
    <t>Tri Irawati, AMKg</t>
  </si>
  <si>
    <t>503/SIPTGM/003/2017</t>
  </si>
  <si>
    <t>14 04 521 12-0167484</t>
  </si>
  <si>
    <t>Rahmi Pertiwi, AMKg</t>
  </si>
  <si>
    <t>JL Raya Karanganyar -  Kertanegara No 63</t>
  </si>
  <si>
    <t>503/SIPTGM/004/2017</t>
  </si>
  <si>
    <t>14 04 521 12-0167472</t>
  </si>
  <si>
    <t>Lestari Sri Wahyuni, AMKg</t>
  </si>
  <si>
    <t>503/SIPTGM/005/2017</t>
  </si>
  <si>
    <t>14 04 521 12-0641804</t>
  </si>
  <si>
    <t>Kholipah, AMKg</t>
  </si>
  <si>
    <t>Desa Pepedan, Kecamatan Karangmoncol, Kabupaten Purbalingga</t>
  </si>
  <si>
    <t>503/SIPTGM/006/2017</t>
  </si>
  <si>
    <t>14 04 521 12-0167487</t>
  </si>
  <si>
    <t>UPTD Puskesmas Krangmoncol</t>
  </si>
  <si>
    <t>Tri Yuni Puspaningrum, Amkg</t>
  </si>
  <si>
    <t>JL raya Kaligondang, Purbalingga</t>
  </si>
  <si>
    <t>503/SIPTGM/007/2017</t>
  </si>
  <si>
    <t>14 04 521 12-0167456</t>
  </si>
  <si>
    <t>Nomor SIPTGM</t>
  </si>
  <si>
    <t>REKAPITULASI SURAT IZIN PRAKTIK TENAGA TEKNIK KEPERAWATAN TAHUN 2017</t>
  </si>
  <si>
    <t>RIZKAH AMALIA</t>
  </si>
  <si>
    <t>Kalilandak RT 05 RW 04 Klampok</t>
  </si>
  <si>
    <t>RUMAN ANGGRAENI</t>
  </si>
  <si>
    <t>Kajongan RT 02 RW 06 Bojongsari</t>
  </si>
  <si>
    <t>RISTIANA</t>
  </si>
  <si>
    <t>Sokawera RT 03 RW 04 Padamara</t>
  </si>
  <si>
    <t>PUJI ASTUTI</t>
  </si>
  <si>
    <t>Cilapar RT 06 RW 02 Kaligondang</t>
  </si>
  <si>
    <t>JEFRI TRI ASTUTI</t>
  </si>
  <si>
    <t>JL. Mayjend Soengkono Km 1 Purbalingga Kabupaen Purbalingga</t>
  </si>
  <si>
    <t>IKA PERMATASARI</t>
  </si>
  <si>
    <t>Kel. Kandanggampang RT 03 RW 05</t>
  </si>
  <si>
    <t>6 Nopember 2017</t>
  </si>
  <si>
    <t>Apotek Dita Putra</t>
  </si>
  <si>
    <t>Apotek Mandiri 2</t>
  </si>
  <si>
    <t>Apotek Karangsentul</t>
  </si>
  <si>
    <t>No. Surat</t>
  </si>
  <si>
    <t>19980328/STRTTK_33/2016/226777</t>
  </si>
  <si>
    <t>19951016/STRTTK_33/2013/211530</t>
  </si>
  <si>
    <t>19970921/STRTTK_33/2016/228181</t>
  </si>
  <si>
    <t>Apotek Syfa Farma</t>
  </si>
  <si>
    <t>19940701/STRTTK_33/2012/2391</t>
  </si>
  <si>
    <t>19940110/STRTTK_33/2012/208377</t>
  </si>
  <si>
    <t>1986123/STRTTK_33/2015/222465</t>
  </si>
  <si>
    <t>001a</t>
  </si>
  <si>
    <t>Boks</t>
  </si>
  <si>
    <t>DATA PENERBITAN SURAT IJIN PRAKTEK BIDAN (SIPB) TAHUN 2017</t>
  </si>
  <si>
    <t>BOKS</t>
  </si>
  <si>
    <t>REKAPITULASI SURAT IZIN KERJA TENAGA GIZI (SIPTGz) TAHUN 2017</t>
  </si>
  <si>
    <t>REKAPITULASI SURAT IZIN KERJA PEREKAM MEDIS (SIKPM) TAHUN 2017</t>
  </si>
  <si>
    <t>04 Februari 2021</t>
  </si>
  <si>
    <t xml:space="preserve">DINAS PENANAMAN MODAL DAN PELAYANAN TERPADU SATU PINTU </t>
  </si>
  <si>
    <t>(DPMPTSP)</t>
  </si>
  <si>
    <t>KABUPATEN PURBALINGGA</t>
  </si>
  <si>
    <t>ARSIP KESEHATAN</t>
  </si>
  <si>
    <t>BOKS : 01</t>
  </si>
  <si>
    <t>NO. STR</t>
  </si>
  <si>
    <t>UNIT KERJA</t>
  </si>
  <si>
    <t>NO. SIPPTK</t>
  </si>
  <si>
    <t>DATA ARSIP: SIPPTK</t>
  </si>
  <si>
    <t>DATA ARSIP: SIA</t>
  </si>
  <si>
    <t>NO. SIA</t>
  </si>
  <si>
    <t>NAMA PERUSAHAAN</t>
  </si>
  <si>
    <t>DATA ARSIP: SIPTGz</t>
  </si>
  <si>
    <t>NO. SIPTGz</t>
  </si>
  <si>
    <t>DATA ARSIP: SIPA</t>
  </si>
  <si>
    <t>NO. SIPA</t>
  </si>
  <si>
    <t>DATA ARSIP: SIPP</t>
  </si>
  <si>
    <t>NO. SIPP</t>
  </si>
  <si>
    <t>BOKS : 02</t>
  </si>
  <si>
    <t>DATA ARSIP: SIKPM</t>
  </si>
  <si>
    <t>NO. SIKPM</t>
  </si>
  <si>
    <t>DATA ARSIP: SIPTGM</t>
  </si>
  <si>
    <t>NO. SIPTGM</t>
  </si>
  <si>
    <t>14 04 521 12-0167479</t>
  </si>
  <si>
    <t>DATA ARSIP: SIPO</t>
  </si>
  <si>
    <t>NO. SIPO</t>
  </si>
  <si>
    <t>DATA ARSIP: SIKPA</t>
  </si>
  <si>
    <t>NO. SIKPA</t>
  </si>
  <si>
    <t>DATA ARSIP: SIKR</t>
  </si>
  <si>
    <t>NO. SIKR</t>
  </si>
  <si>
    <t>DATA ARSIP: SIPB</t>
  </si>
  <si>
    <t>BOKS : 03</t>
  </si>
  <si>
    <t>NO. STRB</t>
  </si>
  <si>
    <t>NO. SIPB</t>
  </si>
  <si>
    <t>BOKS : 05</t>
  </si>
  <si>
    <t>BOKS : 04</t>
  </si>
  <si>
    <t>DATA ARSIP SIPPTK</t>
  </si>
  <si>
    <t>Nomor Berkas</t>
  </si>
  <si>
    <t>Nomor Surat</t>
  </si>
  <si>
    <t>Alamat Unit Kerja/ Praktek</t>
  </si>
  <si>
    <t>Nomor Boks</t>
  </si>
  <si>
    <t>Nama Pemohon dan 
Unit Kerja /Praktek</t>
  </si>
  <si>
    <t>DAFTAR PERTELAAN ARSIP KESEHATAN 2017</t>
  </si>
  <si>
    <t>DATA ARSIP SIA</t>
  </si>
  <si>
    <t xml:space="preserve"> 10 November 2017</t>
  </si>
  <si>
    <t>Keterangan Berkas</t>
  </si>
  <si>
    <t>DATA ARSIP SIPTGz</t>
  </si>
  <si>
    <t>DATA ARSIP SIPA</t>
  </si>
  <si>
    <t>Apotek BOJONG</t>
  </si>
  <si>
    <t>Hilyan Utomo Nurbektis, S.Farm.,Apt</t>
  </si>
  <si>
    <t>Jl. Melati 2 No. 115 RT 01 RW 07, Penambongan, Purbalingga</t>
  </si>
  <si>
    <t>Jl. Menur RT 04 RW 01, Majapura, Bobotsari</t>
  </si>
  <si>
    <t>Tamansari RT 01 RW 15 Karangmoncol, Purbalingga</t>
  </si>
  <si>
    <t>Jl. Argandaru No. 73 Kecamatan Bukateja Kabupaten Purbalingga</t>
  </si>
  <si>
    <t xml:space="preserve">Jl. Raya Bojong NO. 8 RT 08 RW 08 Kecamatan Purbalingga Kabupaten Purbalingga </t>
  </si>
  <si>
    <t>Jl. Beringin Kalimanah Wetan, Kalimanah</t>
  </si>
  <si>
    <t>Tamansari RT 02 RW 19, Karangmoncol, Purbalingga</t>
  </si>
  <si>
    <t>Jl. Raya Lampegan-Kasih, Kertanegara, Purbalingga</t>
  </si>
  <si>
    <t>UPTD Puskesmas Kalimanah</t>
  </si>
  <si>
    <t>Apotek Tamansari</t>
  </si>
  <si>
    <t>DATA ARSIP SIPP</t>
  </si>
  <si>
    <t>DATA ARSIP SIKPM</t>
  </si>
  <si>
    <t>DATA ARSIP SIPTGM</t>
  </si>
  <si>
    <t>DATA ARSIP SIPO</t>
  </si>
  <si>
    <t>DATA ARSIP SIKPA</t>
  </si>
  <si>
    <t>DATA ARSIP SIKR</t>
  </si>
  <si>
    <t>DATA ARSIP SIPB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</si>
</sst>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8"/>
      <color theme="1"/>
      <name val="Arial Narrow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/>
    <xf numFmtId="0" fontId="2" fillId="0" borderId="0" xfId="0" applyFont="1"/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quotePrefix="1" applyFont="1" applyBorder="1" applyAlignment="1">
      <alignment horizontal="left" vertical="top" wrapText="1"/>
    </xf>
    <xf numFmtId="0" fontId="2" fillId="0" borderId="3" xfId="0" quotePrefix="1" applyFont="1" applyBorder="1" applyAlignment="1">
      <alignment horizontal="left" vertical="top" wrapText="1"/>
    </xf>
    <xf numFmtId="16" fontId="2" fillId="0" borderId="3" xfId="0" applyNumberFormat="1" applyFont="1" applyBorder="1" applyAlignment="1">
      <alignment horizontal="left" vertical="top" wrapText="1"/>
    </xf>
    <xf numFmtId="15" fontId="2" fillId="0" borderId="3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2" borderId="3" xfId="0" quotePrefix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15" fontId="2" fillId="2" borderId="3" xfId="0" applyNumberFormat="1" applyFont="1" applyFill="1" applyBorder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quotePrefix="1" applyBorder="1"/>
    <xf numFmtId="0" fontId="2" fillId="0" borderId="0" xfId="0" applyFont="1" applyBorder="1"/>
    <xf numFmtId="0" fontId="2" fillId="0" borderId="0" xfId="0" quotePrefix="1" applyFont="1" applyBorder="1"/>
    <xf numFmtId="14" fontId="2" fillId="0" borderId="0" xfId="0" applyNumberFormat="1" applyFont="1" applyBorder="1"/>
    <xf numFmtId="0" fontId="2" fillId="0" borderId="3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quotePrefix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2" fillId="0" borderId="3" xfId="0" applyNumberFormat="1" applyFont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quotePrefix="1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164" fontId="2" fillId="0" borderId="0" xfId="0" applyNumberFormat="1" applyFont="1"/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0" fillId="0" borderId="3" xfId="0" applyBorder="1"/>
    <xf numFmtId="0" fontId="2" fillId="2" borderId="3" xfId="0" applyFont="1" applyFill="1" applyBorder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0" xfId="0" quotePrefix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/>
    <xf numFmtId="0" fontId="5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0" fillId="0" borderId="5" xfId="0" applyBorder="1"/>
    <xf numFmtId="0" fontId="0" fillId="0" borderId="9" xfId="0" applyBorder="1"/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quotePrefix="1" applyFont="1" applyBorder="1" applyAlignment="1">
      <alignment horizontal="left" vertical="top" wrapText="1"/>
    </xf>
    <xf numFmtId="0" fontId="1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164" fontId="8" fillId="0" borderId="0" xfId="0" applyNumberFormat="1" applyFont="1" applyAlignment="1">
      <alignment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7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3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1"/>
  <sheetViews>
    <sheetView workbookViewId="0">
      <selection activeCell="M6" sqref="A1:XFD1048576"/>
    </sheetView>
  </sheetViews>
  <sheetFormatPr defaultRowHeight="15" x14ac:dyDescent="0.25"/>
  <cols>
    <col min="1" max="1" width="4.7109375" style="4" customWidth="1"/>
    <col min="2" max="2" width="13.5703125" style="4" customWidth="1"/>
    <col min="3" max="3" width="20.7109375" style="4" customWidth="1"/>
    <col min="4" max="4" width="15.140625" style="4" customWidth="1"/>
    <col min="5" max="5" width="18.42578125" style="4" customWidth="1"/>
    <col min="6" max="6" width="27.7109375" style="4" customWidth="1"/>
    <col min="7" max="7" width="16.28515625" style="4" customWidth="1"/>
    <col min="8" max="8" width="13.7109375" style="3" customWidth="1"/>
    <col min="9" max="9" width="12.7109375" style="3" customWidth="1"/>
    <col min="10" max="17" width="9.140625" style="2"/>
  </cols>
  <sheetData>
    <row r="1" spans="1:17" s="1" customFormat="1" x14ac:dyDescent="0.25">
      <c r="A1" s="118" t="s">
        <v>1120</v>
      </c>
      <c r="B1" s="118"/>
      <c r="C1" s="118"/>
      <c r="D1" s="118"/>
      <c r="E1" s="118"/>
      <c r="F1" s="118"/>
      <c r="G1" s="118"/>
      <c r="H1" s="118"/>
      <c r="I1" s="118"/>
      <c r="J1" s="6"/>
      <c r="K1" s="6"/>
      <c r="L1" s="6"/>
      <c r="M1" s="6"/>
      <c r="N1" s="6"/>
      <c r="O1" s="6"/>
      <c r="P1" s="6"/>
      <c r="Q1" s="6"/>
    </row>
    <row r="3" spans="1:17" ht="25.5" x14ac:dyDescent="0.25">
      <c r="A3" s="58" t="s">
        <v>1</v>
      </c>
      <c r="B3" s="58" t="s">
        <v>7</v>
      </c>
      <c r="C3" s="58" t="s">
        <v>2</v>
      </c>
      <c r="D3" s="58" t="s">
        <v>10</v>
      </c>
      <c r="E3" s="58" t="s">
        <v>43</v>
      </c>
      <c r="F3" s="58" t="s">
        <v>5</v>
      </c>
      <c r="G3" s="58" t="s">
        <v>12</v>
      </c>
      <c r="H3" s="59" t="s">
        <v>8</v>
      </c>
      <c r="I3" s="59" t="s">
        <v>9</v>
      </c>
      <c r="J3" s="59" t="s">
        <v>1121</v>
      </c>
      <c r="K3"/>
      <c r="L3"/>
      <c r="M3"/>
      <c r="N3"/>
      <c r="O3"/>
      <c r="P3"/>
      <c r="Q3"/>
    </row>
    <row r="4" spans="1:17" ht="30.75" customHeight="1" x14ac:dyDescent="0.25">
      <c r="A4" s="49" t="s">
        <v>3</v>
      </c>
      <c r="B4" s="49" t="str">
        <f>CONCATENATE("503/SIPB/",A4,"/2017")</f>
        <v>503/SIPB/001/2017</v>
      </c>
      <c r="C4" s="49" t="s">
        <v>20</v>
      </c>
      <c r="D4" s="49" t="s">
        <v>11</v>
      </c>
      <c r="E4" s="49" t="s">
        <v>4</v>
      </c>
      <c r="F4" s="49" t="s">
        <v>6</v>
      </c>
      <c r="G4" s="49" t="s">
        <v>13</v>
      </c>
      <c r="H4" s="53">
        <v>43019</v>
      </c>
      <c r="I4" s="53">
        <v>43362</v>
      </c>
      <c r="J4" s="53"/>
    </row>
    <row r="5" spans="1:17" x14ac:dyDescent="0.25">
      <c r="A5" s="49" t="s">
        <v>14</v>
      </c>
      <c r="B5" s="49" t="str">
        <f t="shared" ref="B5:B68" si="0">CONCATENATE("503/SIPB/",A5,"/2017")</f>
        <v>503/SIPB/002/2017</v>
      </c>
      <c r="C5" s="49"/>
      <c r="D5" s="49"/>
      <c r="E5" s="49"/>
      <c r="F5" s="49"/>
      <c r="G5" s="49"/>
      <c r="H5" s="53"/>
      <c r="I5" s="53"/>
      <c r="J5" s="53"/>
    </row>
    <row r="6" spans="1:17" ht="25.5" x14ac:dyDescent="0.25">
      <c r="A6" s="49" t="s">
        <v>15</v>
      </c>
      <c r="B6" s="49" t="str">
        <f t="shared" si="0"/>
        <v>503/SIPB/003/2017</v>
      </c>
      <c r="C6" s="49" t="s">
        <v>19</v>
      </c>
      <c r="D6" s="49" t="s">
        <v>16</v>
      </c>
      <c r="E6" s="49" t="s">
        <v>44</v>
      </c>
      <c r="F6" s="49" t="s">
        <v>45</v>
      </c>
      <c r="G6" s="49" t="s">
        <v>17</v>
      </c>
      <c r="H6" s="53">
        <v>43019</v>
      </c>
      <c r="I6" s="53">
        <v>43817</v>
      </c>
      <c r="J6" s="53"/>
    </row>
    <row r="7" spans="1:17" ht="25.5" x14ac:dyDescent="0.25">
      <c r="A7" s="49" t="s">
        <v>18</v>
      </c>
      <c r="B7" s="49" t="str">
        <f t="shared" si="0"/>
        <v>503/SIPB/004/2017</v>
      </c>
      <c r="C7" s="49" t="s">
        <v>24</v>
      </c>
      <c r="D7" s="49" t="s">
        <v>21</v>
      </c>
      <c r="E7" s="49" t="s">
        <v>46</v>
      </c>
      <c r="F7" s="49" t="s">
        <v>47</v>
      </c>
      <c r="G7" s="49" t="s">
        <v>22</v>
      </c>
      <c r="H7" s="53">
        <v>43019</v>
      </c>
      <c r="I7" s="53">
        <v>43260</v>
      </c>
      <c r="J7" s="53"/>
    </row>
    <row r="8" spans="1:17" ht="25.5" x14ac:dyDescent="0.25">
      <c r="A8" s="49" t="s">
        <v>23</v>
      </c>
      <c r="B8" s="49" t="str">
        <f t="shared" si="0"/>
        <v>503/SIPB/005/2017</v>
      </c>
      <c r="C8" s="49" t="s">
        <v>29</v>
      </c>
      <c r="D8" s="49" t="s">
        <v>25</v>
      </c>
      <c r="E8" s="49" t="s">
        <v>48</v>
      </c>
      <c r="F8" s="49" t="s">
        <v>49</v>
      </c>
      <c r="G8" s="49" t="s">
        <v>26</v>
      </c>
      <c r="H8" s="53">
        <v>43019</v>
      </c>
      <c r="I8" s="53">
        <v>43165</v>
      </c>
      <c r="J8" s="53"/>
    </row>
    <row r="9" spans="1:17" ht="25.5" x14ac:dyDescent="0.25">
      <c r="A9" s="49" t="s">
        <v>27</v>
      </c>
      <c r="B9" s="49" t="str">
        <f t="shared" si="0"/>
        <v>503/SIPB/006/2017</v>
      </c>
      <c r="C9" s="49" t="s">
        <v>28</v>
      </c>
      <c r="D9" s="49" t="s">
        <v>30</v>
      </c>
      <c r="E9" s="49" t="s">
        <v>50</v>
      </c>
      <c r="F9" s="49" t="s">
        <v>51</v>
      </c>
      <c r="G9" s="49" t="s">
        <v>31</v>
      </c>
      <c r="H9" s="53">
        <v>43019</v>
      </c>
      <c r="I9" s="53">
        <v>43260</v>
      </c>
      <c r="J9" s="53"/>
    </row>
    <row r="10" spans="1:17" ht="25.5" x14ac:dyDescent="0.25">
      <c r="A10" s="49" t="s">
        <v>32</v>
      </c>
      <c r="B10" s="49" t="str">
        <f t="shared" si="0"/>
        <v>503/SIPB/007/2017</v>
      </c>
      <c r="C10" s="49" t="s">
        <v>33</v>
      </c>
      <c r="D10" s="49" t="s">
        <v>34</v>
      </c>
      <c r="E10" s="49" t="s">
        <v>52</v>
      </c>
      <c r="F10" s="49" t="s">
        <v>53</v>
      </c>
      <c r="G10" s="49" t="s">
        <v>35</v>
      </c>
      <c r="H10" s="53">
        <v>43019</v>
      </c>
      <c r="I10" s="53">
        <v>43260</v>
      </c>
      <c r="J10" s="53"/>
    </row>
    <row r="11" spans="1:17" ht="25.5" x14ac:dyDescent="0.25">
      <c r="A11" s="49" t="s">
        <v>36</v>
      </c>
      <c r="B11" s="49" t="str">
        <f t="shared" si="0"/>
        <v>503/SIPB/008/2017</v>
      </c>
      <c r="C11" s="49" t="s">
        <v>40</v>
      </c>
      <c r="D11" s="49" t="s">
        <v>37</v>
      </c>
      <c r="E11" s="49" t="s">
        <v>54</v>
      </c>
      <c r="F11" s="49" t="s">
        <v>55</v>
      </c>
      <c r="G11" s="49" t="s">
        <v>38</v>
      </c>
      <c r="H11" s="53">
        <v>43019</v>
      </c>
      <c r="I11" s="53">
        <v>43202</v>
      </c>
      <c r="J11" s="53"/>
    </row>
    <row r="12" spans="1:17" ht="25.5" x14ac:dyDescent="0.25">
      <c r="A12" s="49" t="s">
        <v>39</v>
      </c>
      <c r="B12" s="49" t="str">
        <f t="shared" si="0"/>
        <v>503/SIPB/009/2017</v>
      </c>
      <c r="C12" s="49" t="s">
        <v>59</v>
      </c>
      <c r="D12" s="49" t="s">
        <v>41</v>
      </c>
      <c r="E12" s="49" t="s">
        <v>42</v>
      </c>
      <c r="F12" s="49" t="s">
        <v>56</v>
      </c>
      <c r="G12" s="49" t="s">
        <v>57</v>
      </c>
      <c r="H12" s="53">
        <v>43019</v>
      </c>
      <c r="I12" s="53">
        <v>43251</v>
      </c>
      <c r="J12" s="53"/>
    </row>
    <row r="13" spans="1:17" ht="25.5" x14ac:dyDescent="0.25">
      <c r="A13" s="49" t="s">
        <v>58</v>
      </c>
      <c r="B13" s="49" t="str">
        <f t="shared" si="0"/>
        <v>503/SIPB/010/2017</v>
      </c>
      <c r="C13" s="49" t="s">
        <v>64</v>
      </c>
      <c r="D13" s="49" t="s">
        <v>60</v>
      </c>
      <c r="E13" s="49" t="s">
        <v>42</v>
      </c>
      <c r="F13" s="49" t="s">
        <v>51</v>
      </c>
      <c r="G13" s="49" t="s">
        <v>61</v>
      </c>
      <c r="H13" s="53">
        <v>43019</v>
      </c>
      <c r="I13" s="53">
        <v>43127</v>
      </c>
      <c r="J13" s="53"/>
    </row>
    <row r="14" spans="1:17" ht="25.5" x14ac:dyDescent="0.25">
      <c r="A14" s="49" t="s">
        <v>62</v>
      </c>
      <c r="B14" s="49" t="str">
        <f t="shared" si="0"/>
        <v>503/SIPB/011/2017</v>
      </c>
      <c r="C14" s="49" t="s">
        <v>63</v>
      </c>
      <c r="D14" s="49" t="s">
        <v>66</v>
      </c>
      <c r="E14" s="49" t="s">
        <v>42</v>
      </c>
      <c r="F14" s="49" t="s">
        <v>65</v>
      </c>
      <c r="G14" s="49" t="s">
        <v>67</v>
      </c>
      <c r="H14" s="53">
        <v>43019</v>
      </c>
      <c r="I14" s="53">
        <v>43198</v>
      </c>
      <c r="J14" s="53"/>
    </row>
    <row r="15" spans="1:17" ht="25.5" x14ac:dyDescent="0.25">
      <c r="A15" s="49" t="s">
        <v>68</v>
      </c>
      <c r="B15" s="49" t="str">
        <f t="shared" si="0"/>
        <v>503/SIPB/012/2017</v>
      </c>
      <c r="C15" s="49" t="s">
        <v>73</v>
      </c>
      <c r="D15" s="49" t="s">
        <v>69</v>
      </c>
      <c r="E15" s="49" t="s">
        <v>70</v>
      </c>
      <c r="F15" s="49" t="s">
        <v>71</v>
      </c>
      <c r="G15" s="49" t="s">
        <v>72</v>
      </c>
      <c r="H15" s="53">
        <v>43019</v>
      </c>
      <c r="I15" s="53">
        <v>43209</v>
      </c>
      <c r="J15" s="53"/>
    </row>
    <row r="16" spans="1:17" ht="25.5" x14ac:dyDescent="0.25">
      <c r="A16" s="49" t="s">
        <v>74</v>
      </c>
      <c r="B16" s="49" t="str">
        <f t="shared" si="0"/>
        <v>503/SIPB/013/2017</v>
      </c>
      <c r="C16" s="49" t="s">
        <v>75</v>
      </c>
      <c r="D16" s="49" t="s">
        <v>78</v>
      </c>
      <c r="E16" s="49" t="s">
        <v>76</v>
      </c>
      <c r="F16" s="49" t="s">
        <v>77</v>
      </c>
      <c r="G16" s="49" t="s">
        <v>79</v>
      </c>
      <c r="H16" s="53">
        <v>43019</v>
      </c>
      <c r="I16" s="53">
        <v>43344</v>
      </c>
      <c r="J16" s="53"/>
    </row>
    <row r="17" spans="1:10" ht="25.5" x14ac:dyDescent="0.25">
      <c r="A17" s="49" t="s">
        <v>80</v>
      </c>
      <c r="B17" s="49" t="str">
        <f t="shared" si="0"/>
        <v>503/SIPB/014/2017</v>
      </c>
      <c r="C17" s="49" t="s">
        <v>81</v>
      </c>
      <c r="D17" s="49" t="s">
        <v>82</v>
      </c>
      <c r="E17" s="49" t="s">
        <v>83</v>
      </c>
      <c r="F17" s="49" t="s">
        <v>84</v>
      </c>
      <c r="G17" s="49" t="s">
        <v>91</v>
      </c>
      <c r="H17" s="53">
        <v>43019</v>
      </c>
      <c r="I17" s="53">
        <v>43107</v>
      </c>
      <c r="J17" s="53"/>
    </row>
    <row r="18" spans="1:10" ht="25.5" x14ac:dyDescent="0.25">
      <c r="A18" s="49" t="s">
        <v>85</v>
      </c>
      <c r="B18" s="49" t="str">
        <f t="shared" si="0"/>
        <v>503/SIPB/015/2017</v>
      </c>
      <c r="C18" s="49" t="s">
        <v>86</v>
      </c>
      <c r="D18" s="49" t="s">
        <v>87</v>
      </c>
      <c r="E18" s="49" t="s">
        <v>88</v>
      </c>
      <c r="F18" s="49" t="s">
        <v>89</v>
      </c>
      <c r="G18" s="49" t="s">
        <v>90</v>
      </c>
      <c r="H18" s="53">
        <v>43019</v>
      </c>
      <c r="I18" s="53">
        <v>43173</v>
      </c>
      <c r="J18" s="53"/>
    </row>
    <row r="19" spans="1:10" ht="25.5" x14ac:dyDescent="0.25">
      <c r="A19" s="49" t="s">
        <v>92</v>
      </c>
      <c r="B19" s="49" t="str">
        <f t="shared" si="0"/>
        <v>503/SIPB/016/2017</v>
      </c>
      <c r="C19" s="49" t="s">
        <v>81</v>
      </c>
      <c r="D19" s="49" t="s">
        <v>82</v>
      </c>
      <c r="E19" s="49" t="s">
        <v>93</v>
      </c>
      <c r="F19" s="49" t="s">
        <v>84</v>
      </c>
      <c r="G19" s="49" t="s">
        <v>91</v>
      </c>
      <c r="H19" s="53">
        <v>43019</v>
      </c>
      <c r="I19" s="53">
        <v>43107</v>
      </c>
      <c r="J19" s="53"/>
    </row>
    <row r="20" spans="1:10" ht="25.5" x14ac:dyDescent="0.25">
      <c r="A20" s="49" t="s">
        <v>94</v>
      </c>
      <c r="B20" s="49" t="str">
        <f t="shared" si="0"/>
        <v>503/SIPB/017/2017</v>
      </c>
      <c r="C20" s="49" t="s">
        <v>95</v>
      </c>
      <c r="D20" s="49" t="s">
        <v>96</v>
      </c>
      <c r="E20" s="49" t="s">
        <v>97</v>
      </c>
      <c r="F20" s="49" t="s">
        <v>98</v>
      </c>
      <c r="G20" s="49" t="s">
        <v>99</v>
      </c>
      <c r="H20" s="53">
        <v>43019</v>
      </c>
      <c r="I20" s="53">
        <v>43269</v>
      </c>
      <c r="J20" s="53"/>
    </row>
    <row r="21" spans="1:10" ht="25.5" x14ac:dyDescent="0.25">
      <c r="A21" s="49" t="s">
        <v>100</v>
      </c>
      <c r="B21" s="49" t="str">
        <f t="shared" si="0"/>
        <v>503/SIPB/018/2017</v>
      </c>
      <c r="C21" s="49" t="s">
        <v>101</v>
      </c>
      <c r="D21" s="49" t="s">
        <v>102</v>
      </c>
      <c r="E21" s="49" t="s">
        <v>103</v>
      </c>
      <c r="F21" s="49" t="s">
        <v>104</v>
      </c>
      <c r="G21" s="49" t="s">
        <v>105</v>
      </c>
      <c r="H21" s="53">
        <v>43019</v>
      </c>
      <c r="I21" s="53">
        <v>43150</v>
      </c>
      <c r="J21" s="53"/>
    </row>
    <row r="22" spans="1:10" ht="25.5" x14ac:dyDescent="0.25">
      <c r="A22" s="49" t="s">
        <v>106</v>
      </c>
      <c r="B22" s="49" t="str">
        <f t="shared" si="0"/>
        <v>503/SIPB/019/2017</v>
      </c>
      <c r="C22" s="49" t="s">
        <v>107</v>
      </c>
      <c r="D22" s="49" t="s">
        <v>108</v>
      </c>
      <c r="E22" s="49" t="s">
        <v>109</v>
      </c>
      <c r="F22" s="49" t="s">
        <v>110</v>
      </c>
      <c r="G22" s="49" t="s">
        <v>111</v>
      </c>
      <c r="H22" s="53">
        <v>43019</v>
      </c>
      <c r="I22" s="53">
        <v>43199</v>
      </c>
      <c r="J22" s="53"/>
    </row>
    <row r="23" spans="1:10" ht="25.5" x14ac:dyDescent="0.25">
      <c r="A23" s="49" t="s">
        <v>112</v>
      </c>
      <c r="B23" s="49" t="str">
        <f t="shared" si="0"/>
        <v>503/SIPB/020/2017</v>
      </c>
      <c r="C23" s="49" t="s">
        <v>113</v>
      </c>
      <c r="D23" s="49" t="s">
        <v>114</v>
      </c>
      <c r="E23" s="49" t="s">
        <v>115</v>
      </c>
      <c r="F23" s="49" t="s">
        <v>116</v>
      </c>
      <c r="G23" s="49" t="s">
        <v>117</v>
      </c>
      <c r="H23" s="53">
        <v>43019</v>
      </c>
      <c r="I23" s="53">
        <v>43222</v>
      </c>
      <c r="J23" s="53"/>
    </row>
    <row r="24" spans="1:10" ht="25.5" x14ac:dyDescent="0.25">
      <c r="A24" s="49" t="s">
        <v>118</v>
      </c>
      <c r="B24" s="49" t="str">
        <f t="shared" si="0"/>
        <v>503/SIPB/021/2017</v>
      </c>
      <c r="C24" s="49" t="s">
        <v>119</v>
      </c>
      <c r="D24" s="49" t="s">
        <v>122</v>
      </c>
      <c r="E24" s="49" t="s">
        <v>120</v>
      </c>
      <c r="F24" s="49" t="s">
        <v>121</v>
      </c>
      <c r="G24" s="49" t="s">
        <v>123</v>
      </c>
      <c r="H24" s="53">
        <v>43019</v>
      </c>
      <c r="I24" s="53">
        <v>43120</v>
      </c>
      <c r="J24" s="53"/>
    </row>
    <row r="25" spans="1:10" ht="25.5" x14ac:dyDescent="0.25">
      <c r="A25" s="49" t="s">
        <v>124</v>
      </c>
      <c r="B25" s="49" t="str">
        <f t="shared" si="0"/>
        <v>503/SIPB/022/2017</v>
      </c>
      <c r="C25" s="49" t="s">
        <v>125</v>
      </c>
      <c r="D25" s="49" t="s">
        <v>128</v>
      </c>
      <c r="E25" s="49" t="s">
        <v>115</v>
      </c>
      <c r="F25" s="49" t="s">
        <v>126</v>
      </c>
      <c r="G25" s="49" t="s">
        <v>127</v>
      </c>
      <c r="H25" s="53">
        <v>43019</v>
      </c>
      <c r="I25" s="53">
        <v>43295</v>
      </c>
      <c r="J25" s="53"/>
    </row>
    <row r="26" spans="1:10" ht="25.5" x14ac:dyDescent="0.25">
      <c r="A26" s="49" t="s">
        <v>129</v>
      </c>
      <c r="B26" s="49" t="str">
        <f t="shared" si="0"/>
        <v>503/SIPB/023/2017</v>
      </c>
      <c r="C26" s="49" t="s">
        <v>130</v>
      </c>
      <c r="D26" s="49" t="s">
        <v>133</v>
      </c>
      <c r="E26" s="49" t="s">
        <v>131</v>
      </c>
      <c r="F26" s="49" t="s">
        <v>132</v>
      </c>
      <c r="G26" s="49" t="s">
        <v>134</v>
      </c>
      <c r="H26" s="53">
        <v>43019</v>
      </c>
      <c r="I26" s="53">
        <v>43291</v>
      </c>
      <c r="J26" s="53"/>
    </row>
    <row r="27" spans="1:10" ht="25.5" x14ac:dyDescent="0.25">
      <c r="A27" s="49" t="s">
        <v>140</v>
      </c>
      <c r="B27" s="49" t="str">
        <f t="shared" si="0"/>
        <v>503/SIPB/024/2017</v>
      </c>
      <c r="C27" s="49" t="s">
        <v>135</v>
      </c>
      <c r="D27" s="49" t="s">
        <v>138</v>
      </c>
      <c r="E27" s="49" t="s">
        <v>136</v>
      </c>
      <c r="F27" s="49" t="s">
        <v>137</v>
      </c>
      <c r="G27" s="49" t="s">
        <v>139</v>
      </c>
      <c r="H27" s="53">
        <v>43019</v>
      </c>
      <c r="I27" s="53">
        <v>43223</v>
      </c>
      <c r="J27" s="53"/>
    </row>
    <row r="28" spans="1:10" ht="25.5" x14ac:dyDescent="0.25">
      <c r="A28" s="49" t="s">
        <v>141</v>
      </c>
      <c r="B28" s="49" t="str">
        <f t="shared" si="0"/>
        <v>503/SIPB/025/2017</v>
      </c>
      <c r="C28" s="49" t="s">
        <v>142</v>
      </c>
      <c r="D28" s="49" t="s">
        <v>146</v>
      </c>
      <c r="E28" s="49" t="s">
        <v>143</v>
      </c>
      <c r="F28" s="49" t="s">
        <v>144</v>
      </c>
      <c r="G28" s="49" t="s">
        <v>145</v>
      </c>
      <c r="H28" s="53">
        <v>43019</v>
      </c>
      <c r="I28" s="53">
        <v>43168</v>
      </c>
      <c r="J28" s="53"/>
    </row>
    <row r="29" spans="1:10" ht="25.5" x14ac:dyDescent="0.25">
      <c r="A29" s="49" t="s">
        <v>147</v>
      </c>
      <c r="B29" s="49" t="str">
        <f t="shared" si="0"/>
        <v>503/SIPB/026/2017</v>
      </c>
      <c r="C29" s="49" t="s">
        <v>148</v>
      </c>
      <c r="D29" s="49" t="s">
        <v>151</v>
      </c>
      <c r="E29" s="49" t="s">
        <v>149</v>
      </c>
      <c r="F29" s="49" t="s">
        <v>150</v>
      </c>
      <c r="G29" s="49" t="s">
        <v>152</v>
      </c>
      <c r="H29" s="53">
        <v>43019</v>
      </c>
      <c r="I29" s="53">
        <v>43442</v>
      </c>
      <c r="J29" s="53"/>
    </row>
    <row r="30" spans="1:10" ht="25.5" x14ac:dyDescent="0.25">
      <c r="A30" s="49" t="s">
        <v>153</v>
      </c>
      <c r="B30" s="49" t="str">
        <f t="shared" si="0"/>
        <v>503/SIPB/027/2017</v>
      </c>
      <c r="C30" s="49" t="s">
        <v>154</v>
      </c>
      <c r="D30" s="49" t="s">
        <v>156</v>
      </c>
      <c r="E30" s="49" t="s">
        <v>143</v>
      </c>
      <c r="F30" s="49" t="s">
        <v>155</v>
      </c>
      <c r="G30" s="49" t="s">
        <v>157</v>
      </c>
      <c r="H30" s="53">
        <v>43019</v>
      </c>
      <c r="I30" s="53">
        <v>43215</v>
      </c>
      <c r="J30" s="53"/>
    </row>
    <row r="31" spans="1:10" ht="25.5" x14ac:dyDescent="0.25">
      <c r="A31" s="49" t="s">
        <v>158</v>
      </c>
      <c r="B31" s="49" t="str">
        <f t="shared" si="0"/>
        <v>503/SIPB/028/2017</v>
      </c>
      <c r="C31" s="49" t="s">
        <v>159</v>
      </c>
      <c r="D31" s="49" t="s">
        <v>162</v>
      </c>
      <c r="E31" s="49" t="s">
        <v>160</v>
      </c>
      <c r="F31" s="49" t="s">
        <v>161</v>
      </c>
      <c r="G31" s="49" t="s">
        <v>163</v>
      </c>
      <c r="H31" s="53">
        <v>43019</v>
      </c>
      <c r="I31" s="53">
        <v>43268</v>
      </c>
      <c r="J31" s="53"/>
    </row>
    <row r="32" spans="1:10" ht="25.5" x14ac:dyDescent="0.25">
      <c r="A32" s="49" t="s">
        <v>164</v>
      </c>
      <c r="B32" s="49" t="str">
        <f t="shared" si="0"/>
        <v>503/SIPB/029/2017</v>
      </c>
      <c r="C32" s="49" t="s">
        <v>73</v>
      </c>
      <c r="D32" s="49" t="s">
        <v>69</v>
      </c>
      <c r="E32" s="49" t="s">
        <v>93</v>
      </c>
      <c r="F32" s="49" t="s">
        <v>71</v>
      </c>
      <c r="G32" s="49" t="s">
        <v>72</v>
      </c>
      <c r="H32" s="53">
        <v>43019</v>
      </c>
      <c r="I32" s="53">
        <v>43209</v>
      </c>
      <c r="J32" s="53"/>
    </row>
    <row r="33" spans="1:10" ht="25.5" x14ac:dyDescent="0.25">
      <c r="A33" s="49" t="s">
        <v>165</v>
      </c>
      <c r="B33" s="49" t="str">
        <f t="shared" si="0"/>
        <v>503/SIPB/030/2017</v>
      </c>
      <c r="C33" s="49" t="s">
        <v>166</v>
      </c>
      <c r="D33" s="49" t="s">
        <v>169</v>
      </c>
      <c r="E33" s="49" t="s">
        <v>167</v>
      </c>
      <c r="F33" s="49" t="s">
        <v>168</v>
      </c>
      <c r="G33" s="49" t="s">
        <v>170</v>
      </c>
      <c r="H33" s="53">
        <v>43019</v>
      </c>
      <c r="I33" s="53">
        <v>43358</v>
      </c>
      <c r="J33" s="53"/>
    </row>
    <row r="34" spans="1:10" ht="25.5" x14ac:dyDescent="0.25">
      <c r="A34" s="49" t="s">
        <v>171</v>
      </c>
      <c r="B34" s="49" t="str">
        <f t="shared" si="0"/>
        <v>503/SIPB/031/2017</v>
      </c>
      <c r="C34" s="49" t="s">
        <v>172</v>
      </c>
      <c r="D34" s="49" t="s">
        <v>175</v>
      </c>
      <c r="E34" s="49" t="s">
        <v>173</v>
      </c>
      <c r="F34" s="49" t="s">
        <v>174</v>
      </c>
      <c r="G34" s="49" t="s">
        <v>176</v>
      </c>
      <c r="H34" s="53">
        <v>43019</v>
      </c>
      <c r="I34" s="53">
        <v>43247</v>
      </c>
      <c r="J34" s="53"/>
    </row>
    <row r="35" spans="1:10" ht="25.5" x14ac:dyDescent="0.25">
      <c r="A35" s="49" t="s">
        <v>177</v>
      </c>
      <c r="B35" s="49" t="str">
        <f t="shared" si="0"/>
        <v>503/SIPB/032/2017</v>
      </c>
      <c r="C35" s="49" t="s">
        <v>107</v>
      </c>
      <c r="D35" s="49" t="s">
        <v>108</v>
      </c>
      <c r="E35" s="49" t="s">
        <v>178</v>
      </c>
      <c r="F35" s="49" t="s">
        <v>110</v>
      </c>
      <c r="G35" s="49" t="s">
        <v>111</v>
      </c>
      <c r="H35" s="53">
        <v>43019</v>
      </c>
      <c r="I35" s="53">
        <v>43199</v>
      </c>
      <c r="J35" s="53"/>
    </row>
    <row r="36" spans="1:10" ht="25.5" x14ac:dyDescent="0.25">
      <c r="A36" s="49" t="s">
        <v>179</v>
      </c>
      <c r="B36" s="49" t="str">
        <f t="shared" si="0"/>
        <v>503/SIPB/033/2017</v>
      </c>
      <c r="C36" s="49" t="s">
        <v>180</v>
      </c>
      <c r="D36" s="49" t="s">
        <v>183</v>
      </c>
      <c r="E36" s="49" t="s">
        <v>93</v>
      </c>
      <c r="F36" s="49" t="s">
        <v>181</v>
      </c>
      <c r="G36" s="49" t="s">
        <v>182</v>
      </c>
      <c r="H36" s="53">
        <v>43019</v>
      </c>
      <c r="I36" s="53">
        <v>43384</v>
      </c>
      <c r="J36" s="53"/>
    </row>
    <row r="37" spans="1:10" ht="25.5" x14ac:dyDescent="0.25">
      <c r="A37" s="49" t="s">
        <v>184</v>
      </c>
      <c r="B37" s="49" t="str">
        <f t="shared" si="0"/>
        <v>503/SIPB/034/2017</v>
      </c>
      <c r="C37" s="49" t="s">
        <v>185</v>
      </c>
      <c r="D37" s="49" t="s">
        <v>189</v>
      </c>
      <c r="E37" s="49" t="s">
        <v>186</v>
      </c>
      <c r="F37" s="49" t="s">
        <v>187</v>
      </c>
      <c r="G37" s="49" t="s">
        <v>188</v>
      </c>
      <c r="H37" s="53">
        <v>43019</v>
      </c>
      <c r="I37" s="53">
        <v>43462</v>
      </c>
      <c r="J37" s="53"/>
    </row>
    <row r="38" spans="1:10" ht="25.5" x14ac:dyDescent="0.25">
      <c r="A38" s="49" t="s">
        <v>190</v>
      </c>
      <c r="B38" s="49" t="str">
        <f t="shared" si="0"/>
        <v>503/SIPB/035/2017</v>
      </c>
      <c r="C38" s="49" t="s">
        <v>191</v>
      </c>
      <c r="D38" s="49" t="s">
        <v>195</v>
      </c>
      <c r="E38" s="49" t="s">
        <v>192</v>
      </c>
      <c r="F38" s="49" t="s">
        <v>193</v>
      </c>
      <c r="G38" s="49" t="s">
        <v>194</v>
      </c>
      <c r="H38" s="53">
        <v>43019</v>
      </c>
      <c r="I38" s="53">
        <v>43339</v>
      </c>
      <c r="J38" s="53"/>
    </row>
    <row r="39" spans="1:10" ht="25.5" x14ac:dyDescent="0.25">
      <c r="A39" s="49" t="s">
        <v>196</v>
      </c>
      <c r="B39" s="49" t="str">
        <f t="shared" si="0"/>
        <v>503/SIPB/036/2017</v>
      </c>
      <c r="C39" s="49" t="s">
        <v>197</v>
      </c>
      <c r="D39" s="49" t="s">
        <v>201</v>
      </c>
      <c r="E39" s="49" t="s">
        <v>198</v>
      </c>
      <c r="F39" s="49" t="s">
        <v>199</v>
      </c>
      <c r="G39" s="49" t="s">
        <v>200</v>
      </c>
      <c r="H39" s="53">
        <v>43019</v>
      </c>
      <c r="I39" s="53">
        <v>43326</v>
      </c>
      <c r="J39" s="53"/>
    </row>
    <row r="40" spans="1:10" ht="25.5" x14ac:dyDescent="0.25">
      <c r="A40" s="49" t="s">
        <v>202</v>
      </c>
      <c r="B40" s="49" t="str">
        <f t="shared" si="0"/>
        <v>503/SIPB/037/2017</v>
      </c>
      <c r="C40" s="49" t="s">
        <v>203</v>
      </c>
      <c r="D40" s="49" t="s">
        <v>206</v>
      </c>
      <c r="E40" s="49" t="s">
        <v>192</v>
      </c>
      <c r="F40" s="49" t="s">
        <v>204</v>
      </c>
      <c r="G40" s="49" t="s">
        <v>205</v>
      </c>
      <c r="H40" s="53">
        <v>43019</v>
      </c>
      <c r="I40" s="53">
        <v>43233</v>
      </c>
      <c r="J40" s="53"/>
    </row>
    <row r="41" spans="1:10" ht="25.5" x14ac:dyDescent="0.25">
      <c r="A41" s="49" t="s">
        <v>207</v>
      </c>
      <c r="B41" s="49" t="str">
        <f t="shared" si="0"/>
        <v>503/SIPB/038/2017</v>
      </c>
      <c r="C41" s="49" t="s">
        <v>208</v>
      </c>
      <c r="D41" s="49" t="s">
        <v>212</v>
      </c>
      <c r="E41" s="49" t="s">
        <v>209</v>
      </c>
      <c r="F41" s="49" t="s">
        <v>210</v>
      </c>
      <c r="G41" s="49" t="s">
        <v>211</v>
      </c>
      <c r="H41" s="53">
        <v>43019</v>
      </c>
      <c r="I41" s="53">
        <v>43329</v>
      </c>
      <c r="J41" s="53"/>
    </row>
    <row r="42" spans="1:10" ht="25.5" x14ac:dyDescent="0.25">
      <c r="A42" s="49" t="s">
        <v>213</v>
      </c>
      <c r="B42" s="49" t="str">
        <f t="shared" si="0"/>
        <v>503/SIPB/039/2017</v>
      </c>
      <c r="C42" s="49" t="s">
        <v>214</v>
      </c>
      <c r="D42" s="49" t="s">
        <v>218</v>
      </c>
      <c r="E42" s="49" t="s">
        <v>215</v>
      </c>
      <c r="F42" s="49" t="s">
        <v>216</v>
      </c>
      <c r="G42" s="49" t="s">
        <v>217</v>
      </c>
      <c r="H42" s="53">
        <v>43019</v>
      </c>
      <c r="I42" s="53">
        <v>43400</v>
      </c>
      <c r="J42" s="53"/>
    </row>
    <row r="43" spans="1:10" ht="25.5" x14ac:dyDescent="0.25">
      <c r="A43" s="49" t="s">
        <v>219</v>
      </c>
      <c r="B43" s="49" t="str">
        <f t="shared" si="0"/>
        <v>503/SIPB/040/2017</v>
      </c>
      <c r="C43" s="49" t="s">
        <v>220</v>
      </c>
      <c r="D43" s="49" t="s">
        <v>224</v>
      </c>
      <c r="E43" s="49" t="s">
        <v>221</v>
      </c>
      <c r="F43" s="49" t="s">
        <v>222</v>
      </c>
      <c r="G43" s="49" t="s">
        <v>223</v>
      </c>
      <c r="H43" s="53">
        <v>43019</v>
      </c>
      <c r="I43" s="53">
        <v>43316</v>
      </c>
      <c r="J43" s="53"/>
    </row>
    <row r="44" spans="1:10" ht="25.5" x14ac:dyDescent="0.25">
      <c r="A44" s="49" t="s">
        <v>225</v>
      </c>
      <c r="B44" s="49" t="str">
        <f t="shared" si="0"/>
        <v>503/SIPB/041/2017</v>
      </c>
      <c r="C44" s="49" t="s">
        <v>226</v>
      </c>
      <c r="D44" s="49" t="s">
        <v>230</v>
      </c>
      <c r="E44" s="49" t="s">
        <v>227</v>
      </c>
      <c r="F44" s="49" t="s">
        <v>228</v>
      </c>
      <c r="G44" s="49" t="s">
        <v>229</v>
      </c>
      <c r="H44" s="53">
        <v>43019</v>
      </c>
      <c r="I44" s="53">
        <v>43123</v>
      </c>
      <c r="J44" s="53"/>
    </row>
    <row r="45" spans="1:10" ht="25.5" x14ac:dyDescent="0.25">
      <c r="A45" s="49" t="s">
        <v>231</v>
      </c>
      <c r="B45" s="49" t="str">
        <f t="shared" si="0"/>
        <v>503/SIPB/042/2017</v>
      </c>
      <c r="C45" s="49" t="s">
        <v>232</v>
      </c>
      <c r="D45" s="49" t="s">
        <v>236</v>
      </c>
      <c r="E45" s="49" t="s">
        <v>233</v>
      </c>
      <c r="F45" s="49" t="s">
        <v>234</v>
      </c>
      <c r="G45" s="49" t="s">
        <v>235</v>
      </c>
      <c r="H45" s="53">
        <v>43019</v>
      </c>
      <c r="I45" s="53">
        <v>43106</v>
      </c>
      <c r="J45" s="53"/>
    </row>
    <row r="46" spans="1:10" ht="25.5" x14ac:dyDescent="0.25">
      <c r="A46" s="49" t="s">
        <v>237</v>
      </c>
      <c r="B46" s="49" t="str">
        <f t="shared" si="0"/>
        <v>503/SIPB/043/2017</v>
      </c>
      <c r="C46" s="49" t="s">
        <v>238</v>
      </c>
      <c r="D46" s="49" t="s">
        <v>242</v>
      </c>
      <c r="E46" s="49" t="s">
        <v>239</v>
      </c>
      <c r="F46" s="49" t="s">
        <v>240</v>
      </c>
      <c r="G46" s="49" t="s">
        <v>241</v>
      </c>
      <c r="H46" s="53">
        <v>43019</v>
      </c>
      <c r="I46" s="53">
        <v>43140</v>
      </c>
      <c r="J46" s="53"/>
    </row>
    <row r="47" spans="1:10" ht="25.5" x14ac:dyDescent="0.25">
      <c r="A47" s="49" t="s">
        <v>243</v>
      </c>
      <c r="B47" s="49" t="str">
        <f t="shared" si="0"/>
        <v>503/SIPB/044/2017</v>
      </c>
      <c r="C47" s="49" t="s">
        <v>244</v>
      </c>
      <c r="D47" s="49" t="s">
        <v>247</v>
      </c>
      <c r="E47" s="49" t="s">
        <v>192</v>
      </c>
      <c r="F47" s="49" t="s">
        <v>245</v>
      </c>
      <c r="G47" s="49" t="s">
        <v>246</v>
      </c>
      <c r="H47" s="53">
        <v>43019</v>
      </c>
      <c r="I47" s="53">
        <v>43194</v>
      </c>
      <c r="J47" s="53"/>
    </row>
    <row r="48" spans="1:10" ht="25.5" x14ac:dyDescent="0.25">
      <c r="A48" s="49" t="s">
        <v>248</v>
      </c>
      <c r="B48" s="49" t="str">
        <f t="shared" si="0"/>
        <v>503/SIPB/045/2017</v>
      </c>
      <c r="C48" s="49" t="s">
        <v>249</v>
      </c>
      <c r="D48" s="49" t="s">
        <v>253</v>
      </c>
      <c r="E48" s="49" t="s">
        <v>250</v>
      </c>
      <c r="F48" s="49" t="s">
        <v>251</v>
      </c>
      <c r="G48" s="49" t="s">
        <v>252</v>
      </c>
      <c r="H48" s="53">
        <v>43019</v>
      </c>
      <c r="I48" s="53">
        <v>43215</v>
      </c>
      <c r="J48" s="53"/>
    </row>
    <row r="49" spans="1:10" x14ac:dyDescent="0.25">
      <c r="A49" s="49" t="s">
        <v>254</v>
      </c>
      <c r="B49" s="49" t="str">
        <f t="shared" si="0"/>
        <v>503/SIPB/046/2017</v>
      </c>
      <c r="C49" s="49"/>
      <c r="D49" s="49"/>
      <c r="E49" s="49"/>
      <c r="F49" s="49"/>
      <c r="G49" s="49"/>
      <c r="H49" s="53"/>
      <c r="I49" s="53"/>
      <c r="J49" s="53"/>
    </row>
    <row r="50" spans="1:10" ht="25.5" x14ac:dyDescent="0.25">
      <c r="A50" s="49" t="s">
        <v>259</v>
      </c>
      <c r="B50" s="49" t="str">
        <f t="shared" si="0"/>
        <v>503/SIPB/047/2017</v>
      </c>
      <c r="C50" s="49" t="s">
        <v>255</v>
      </c>
      <c r="D50" s="49" t="s">
        <v>258</v>
      </c>
      <c r="E50" s="49" t="s">
        <v>192</v>
      </c>
      <c r="F50" s="49" t="s">
        <v>256</v>
      </c>
      <c r="G50" s="49" t="s">
        <v>257</v>
      </c>
      <c r="H50" s="53">
        <v>43019</v>
      </c>
      <c r="I50" s="53">
        <v>43208</v>
      </c>
      <c r="J50" s="53"/>
    </row>
    <row r="51" spans="1:10" ht="25.5" x14ac:dyDescent="0.25">
      <c r="A51" s="49" t="s">
        <v>264</v>
      </c>
      <c r="B51" s="49" t="str">
        <f t="shared" si="0"/>
        <v>503/SIPB/048/2017</v>
      </c>
      <c r="C51" s="49" t="s">
        <v>260</v>
      </c>
      <c r="D51" s="49" t="s">
        <v>263</v>
      </c>
      <c r="E51" s="49" t="s">
        <v>192</v>
      </c>
      <c r="F51" s="49" t="s">
        <v>261</v>
      </c>
      <c r="G51" s="49" t="s">
        <v>262</v>
      </c>
      <c r="H51" s="53">
        <v>43019</v>
      </c>
      <c r="I51" s="53">
        <v>43252</v>
      </c>
      <c r="J51" s="53"/>
    </row>
    <row r="52" spans="1:10" ht="25.5" x14ac:dyDescent="0.25">
      <c r="A52" s="49" t="s">
        <v>265</v>
      </c>
      <c r="B52" s="49" t="str">
        <f t="shared" si="0"/>
        <v>503/SIPB/049/2017</v>
      </c>
      <c r="C52" s="49" t="s">
        <v>281</v>
      </c>
      <c r="D52" s="49" t="s">
        <v>285</v>
      </c>
      <c r="E52" s="49" t="s">
        <v>282</v>
      </c>
      <c r="F52" s="49" t="s">
        <v>283</v>
      </c>
      <c r="G52" s="49" t="s">
        <v>284</v>
      </c>
      <c r="H52" s="53">
        <v>43019</v>
      </c>
      <c r="I52" s="53">
        <v>43929</v>
      </c>
      <c r="J52" s="53"/>
    </row>
    <row r="53" spans="1:10" ht="25.5" x14ac:dyDescent="0.25">
      <c r="A53" s="49" t="s">
        <v>266</v>
      </c>
      <c r="B53" s="49" t="str">
        <f t="shared" si="0"/>
        <v>503/SIPB/050/2017</v>
      </c>
      <c r="C53" s="49" t="s">
        <v>286</v>
      </c>
      <c r="D53" s="49" t="s">
        <v>289</v>
      </c>
      <c r="E53" s="49" t="s">
        <v>192</v>
      </c>
      <c r="F53" s="49" t="s">
        <v>287</v>
      </c>
      <c r="G53" s="49" t="s">
        <v>288</v>
      </c>
      <c r="H53" s="53">
        <v>43019</v>
      </c>
      <c r="I53" s="53">
        <v>43163</v>
      </c>
      <c r="J53" s="53"/>
    </row>
    <row r="54" spans="1:10" ht="25.5" x14ac:dyDescent="0.25">
      <c r="A54" s="49" t="s">
        <v>267</v>
      </c>
      <c r="B54" s="49" t="str">
        <f t="shared" si="0"/>
        <v>503/SIPB/051/2017</v>
      </c>
      <c r="C54" s="49" t="s">
        <v>290</v>
      </c>
      <c r="D54" s="49" t="s">
        <v>294</v>
      </c>
      <c r="E54" s="49" t="s">
        <v>291</v>
      </c>
      <c r="F54" s="49" t="s">
        <v>292</v>
      </c>
      <c r="G54" s="49" t="s">
        <v>293</v>
      </c>
      <c r="H54" s="53">
        <v>43019</v>
      </c>
      <c r="I54" s="53">
        <v>43101</v>
      </c>
      <c r="J54" s="53"/>
    </row>
    <row r="55" spans="1:10" ht="25.5" x14ac:dyDescent="0.25">
      <c r="A55" s="49" t="s">
        <v>268</v>
      </c>
      <c r="B55" s="49" t="str">
        <f t="shared" si="0"/>
        <v>503/SIPB/052/2017</v>
      </c>
      <c r="C55" s="49" t="s">
        <v>295</v>
      </c>
      <c r="D55" s="49" t="s">
        <v>299</v>
      </c>
      <c r="E55" s="49" t="s">
        <v>296</v>
      </c>
      <c r="F55" s="49" t="s">
        <v>297</v>
      </c>
      <c r="G55" s="49" t="s">
        <v>298</v>
      </c>
      <c r="H55" s="53">
        <v>43019</v>
      </c>
      <c r="I55" s="53">
        <v>43176</v>
      </c>
      <c r="J55" s="53"/>
    </row>
    <row r="56" spans="1:10" ht="25.5" x14ac:dyDescent="0.25">
      <c r="A56" s="49" t="s">
        <v>269</v>
      </c>
      <c r="B56" s="49" t="str">
        <f t="shared" si="0"/>
        <v>503/SIPB/053/2017</v>
      </c>
      <c r="C56" s="49" t="s">
        <v>300</v>
      </c>
      <c r="D56" s="49" t="s">
        <v>301</v>
      </c>
      <c r="E56" s="49" t="s">
        <v>192</v>
      </c>
      <c r="F56" s="49" t="s">
        <v>245</v>
      </c>
      <c r="G56" s="49" t="s">
        <v>302</v>
      </c>
      <c r="H56" s="53">
        <v>43019</v>
      </c>
      <c r="I56" s="53">
        <v>43139</v>
      </c>
      <c r="J56" s="53"/>
    </row>
    <row r="57" spans="1:10" ht="25.5" x14ac:dyDescent="0.25">
      <c r="A57" s="49" t="s">
        <v>270</v>
      </c>
      <c r="B57" s="49" t="str">
        <f t="shared" si="0"/>
        <v>503/SIPB/054/2017</v>
      </c>
      <c r="C57" s="49" t="s">
        <v>303</v>
      </c>
      <c r="D57" s="49" t="s">
        <v>306</v>
      </c>
      <c r="E57" s="49" t="s">
        <v>304</v>
      </c>
      <c r="F57" s="49" t="s">
        <v>305</v>
      </c>
      <c r="G57" s="49" t="s">
        <v>307</v>
      </c>
      <c r="H57" s="53">
        <v>43019</v>
      </c>
      <c r="I57" s="53">
        <v>43273</v>
      </c>
      <c r="J57" s="53"/>
    </row>
    <row r="58" spans="1:10" ht="25.5" x14ac:dyDescent="0.25">
      <c r="A58" s="49" t="s">
        <v>271</v>
      </c>
      <c r="B58" s="49" t="str">
        <f t="shared" si="0"/>
        <v>503/SIPB/055/2017</v>
      </c>
      <c r="C58" s="49" t="s">
        <v>308</v>
      </c>
      <c r="D58" s="49" t="s">
        <v>311</v>
      </c>
      <c r="E58" s="49" t="s">
        <v>309</v>
      </c>
      <c r="F58" s="49" t="s">
        <v>310</v>
      </c>
      <c r="G58" s="49" t="s">
        <v>312</v>
      </c>
      <c r="H58" s="53">
        <v>43019</v>
      </c>
      <c r="I58" s="53">
        <v>43240</v>
      </c>
      <c r="J58" s="53"/>
    </row>
    <row r="59" spans="1:10" ht="25.5" x14ac:dyDescent="0.25">
      <c r="A59" s="49" t="s">
        <v>272</v>
      </c>
      <c r="B59" s="49" t="str">
        <f t="shared" si="0"/>
        <v>503/SIPB/056/2017</v>
      </c>
      <c r="C59" s="49" t="s">
        <v>308</v>
      </c>
      <c r="D59" s="49" t="s">
        <v>311</v>
      </c>
      <c r="E59" s="49" t="s">
        <v>313</v>
      </c>
      <c r="F59" s="49" t="s">
        <v>310</v>
      </c>
      <c r="G59" s="49" t="s">
        <v>312</v>
      </c>
      <c r="H59" s="53">
        <v>43019</v>
      </c>
      <c r="I59" s="53">
        <v>43240</v>
      </c>
      <c r="J59" s="53"/>
    </row>
    <row r="60" spans="1:10" ht="25.5" x14ac:dyDescent="0.25">
      <c r="A60" s="49" t="s">
        <v>273</v>
      </c>
      <c r="B60" s="49" t="str">
        <f t="shared" si="0"/>
        <v>503/SIPB/057/2017</v>
      </c>
      <c r="C60" s="49" t="s">
        <v>314</v>
      </c>
      <c r="D60" s="49" t="s">
        <v>318</v>
      </c>
      <c r="E60" s="49" t="s">
        <v>315</v>
      </c>
      <c r="F60" s="49" t="s">
        <v>316</v>
      </c>
      <c r="G60" s="49" t="s">
        <v>317</v>
      </c>
      <c r="H60" s="53">
        <v>43019</v>
      </c>
      <c r="I60" s="53">
        <v>43290</v>
      </c>
      <c r="J60" s="53"/>
    </row>
    <row r="61" spans="1:10" ht="25.5" x14ac:dyDescent="0.25">
      <c r="A61" s="49" t="s">
        <v>274</v>
      </c>
      <c r="B61" s="49" t="str">
        <f t="shared" si="0"/>
        <v>503/SIPB/058/2017</v>
      </c>
      <c r="C61" s="49" t="s">
        <v>320</v>
      </c>
      <c r="D61" s="49" t="s">
        <v>321</v>
      </c>
      <c r="E61" s="49" t="s">
        <v>319</v>
      </c>
      <c r="F61" s="49" t="s">
        <v>305</v>
      </c>
      <c r="G61" s="49" t="s">
        <v>322</v>
      </c>
      <c r="H61" s="53">
        <v>43019</v>
      </c>
      <c r="I61" s="53">
        <v>43375</v>
      </c>
      <c r="J61" s="53"/>
    </row>
    <row r="62" spans="1:10" ht="25.5" x14ac:dyDescent="0.25">
      <c r="A62" s="49" t="s">
        <v>275</v>
      </c>
      <c r="B62" s="49" t="str">
        <f t="shared" si="0"/>
        <v>503/SIPB/059/2017</v>
      </c>
      <c r="C62" s="49" t="s">
        <v>323</v>
      </c>
      <c r="D62" s="49" t="s">
        <v>327</v>
      </c>
      <c r="E62" s="49" t="s">
        <v>324</v>
      </c>
      <c r="F62" s="49" t="s">
        <v>325</v>
      </c>
      <c r="G62" s="49" t="s">
        <v>326</v>
      </c>
      <c r="H62" s="53">
        <v>43019</v>
      </c>
      <c r="I62" s="53">
        <v>43463</v>
      </c>
      <c r="J62" s="53"/>
    </row>
    <row r="63" spans="1:10" ht="25.5" x14ac:dyDescent="0.25">
      <c r="A63" s="49" t="s">
        <v>276</v>
      </c>
      <c r="B63" s="49" t="str">
        <f t="shared" si="0"/>
        <v>503/SIPB/060/2017</v>
      </c>
      <c r="C63" s="49" t="s">
        <v>328</v>
      </c>
      <c r="D63" s="49" t="s">
        <v>332</v>
      </c>
      <c r="E63" s="49" t="s">
        <v>329</v>
      </c>
      <c r="F63" s="49" t="s">
        <v>330</v>
      </c>
      <c r="G63" s="49" t="s">
        <v>331</v>
      </c>
      <c r="H63" s="53">
        <v>43019</v>
      </c>
      <c r="I63" s="53">
        <v>43253</v>
      </c>
      <c r="J63" s="53"/>
    </row>
    <row r="64" spans="1:10" ht="25.5" x14ac:dyDescent="0.25">
      <c r="A64" s="49" t="s">
        <v>277</v>
      </c>
      <c r="B64" s="49" t="str">
        <f t="shared" si="0"/>
        <v>503/SIPB/061/2017</v>
      </c>
      <c r="C64" s="49" t="s">
        <v>333</v>
      </c>
      <c r="D64" s="49" t="s">
        <v>337</v>
      </c>
      <c r="E64" s="49" t="s">
        <v>334</v>
      </c>
      <c r="F64" s="49" t="s">
        <v>335</v>
      </c>
      <c r="G64" s="49" t="s">
        <v>336</v>
      </c>
      <c r="H64" s="53">
        <v>43019</v>
      </c>
      <c r="I64" s="53">
        <v>43135</v>
      </c>
      <c r="J64" s="53"/>
    </row>
    <row r="65" spans="1:10" ht="25.5" x14ac:dyDescent="0.25">
      <c r="A65" s="49" t="s">
        <v>278</v>
      </c>
      <c r="B65" s="49" t="str">
        <f t="shared" si="0"/>
        <v>503/SIPB/062/2017</v>
      </c>
      <c r="C65" s="49" t="s">
        <v>338</v>
      </c>
      <c r="D65" s="49" t="s">
        <v>341</v>
      </c>
      <c r="E65" s="49" t="s">
        <v>339</v>
      </c>
      <c r="F65" s="49" t="s">
        <v>340</v>
      </c>
      <c r="G65" s="49" t="s">
        <v>326</v>
      </c>
      <c r="H65" s="53">
        <v>43019</v>
      </c>
      <c r="I65" s="53">
        <v>43158</v>
      </c>
      <c r="J65" s="53"/>
    </row>
    <row r="66" spans="1:10" ht="25.5" x14ac:dyDescent="0.25">
      <c r="A66" s="49" t="s">
        <v>279</v>
      </c>
      <c r="B66" s="49" t="str">
        <f t="shared" si="0"/>
        <v>503/SIPB/063/2017</v>
      </c>
      <c r="C66" s="49" t="s">
        <v>342</v>
      </c>
      <c r="D66" s="49" t="s">
        <v>345</v>
      </c>
      <c r="E66" s="49" t="s">
        <v>343</v>
      </c>
      <c r="F66" s="49" t="s">
        <v>344</v>
      </c>
      <c r="G66" s="49" t="s">
        <v>346</v>
      </c>
      <c r="H66" s="53">
        <v>43019</v>
      </c>
      <c r="I66" s="53">
        <v>43125</v>
      </c>
      <c r="J66" s="53"/>
    </row>
    <row r="67" spans="1:10" ht="25.5" x14ac:dyDescent="0.25">
      <c r="A67" s="49" t="s">
        <v>280</v>
      </c>
      <c r="B67" s="49" t="str">
        <f t="shared" si="0"/>
        <v>503/SIPB/064/2017</v>
      </c>
      <c r="C67" s="49" t="s">
        <v>347</v>
      </c>
      <c r="D67" s="49" t="s">
        <v>350</v>
      </c>
      <c r="E67" s="49" t="s">
        <v>348</v>
      </c>
      <c r="F67" s="49" t="s">
        <v>349</v>
      </c>
      <c r="G67" s="49" t="s">
        <v>351</v>
      </c>
      <c r="H67" s="53">
        <v>43019</v>
      </c>
      <c r="I67" s="53">
        <v>43118</v>
      </c>
      <c r="J67" s="53"/>
    </row>
    <row r="68" spans="1:10" ht="25.5" x14ac:dyDescent="0.25">
      <c r="A68" s="49" t="s">
        <v>352</v>
      </c>
      <c r="B68" s="49" t="str">
        <f t="shared" si="0"/>
        <v>503/SIPB/065/2017</v>
      </c>
      <c r="C68" s="49" t="s">
        <v>359</v>
      </c>
      <c r="D68" s="49" t="s">
        <v>363</v>
      </c>
      <c r="E68" s="49" t="s">
        <v>360</v>
      </c>
      <c r="F68" s="49" t="s">
        <v>361</v>
      </c>
      <c r="G68" s="49" t="s">
        <v>362</v>
      </c>
      <c r="H68" s="53">
        <v>43019</v>
      </c>
      <c r="I68" s="53">
        <v>43138</v>
      </c>
      <c r="J68" s="53"/>
    </row>
    <row r="69" spans="1:10" ht="25.5" x14ac:dyDescent="0.25">
      <c r="A69" s="49" t="s">
        <v>353</v>
      </c>
      <c r="B69" s="49" t="str">
        <f t="shared" ref="B69:B132" si="1">CONCATENATE("503/SIPB/",A69,"/2017")</f>
        <v>503/SIPB/066/2017</v>
      </c>
      <c r="C69" s="49" t="s">
        <v>364</v>
      </c>
      <c r="D69" s="49" t="s">
        <v>367</v>
      </c>
      <c r="E69" s="49" t="s">
        <v>365</v>
      </c>
      <c r="F69" s="49" t="s">
        <v>366</v>
      </c>
      <c r="G69" s="49" t="s">
        <v>368</v>
      </c>
      <c r="H69" s="53">
        <v>43019</v>
      </c>
      <c r="I69" s="53">
        <v>43136</v>
      </c>
      <c r="J69" s="53"/>
    </row>
    <row r="70" spans="1:10" ht="25.5" x14ac:dyDescent="0.25">
      <c r="A70" s="49" t="s">
        <v>354</v>
      </c>
      <c r="B70" s="49" t="str">
        <f t="shared" si="1"/>
        <v>503/SIPB/067/2017</v>
      </c>
      <c r="C70" s="49" t="s">
        <v>314</v>
      </c>
      <c r="D70" s="49" t="s">
        <v>371</v>
      </c>
      <c r="E70" s="49" t="s">
        <v>369</v>
      </c>
      <c r="F70" s="49" t="s">
        <v>370</v>
      </c>
      <c r="G70" s="49" t="s">
        <v>317</v>
      </c>
      <c r="H70" s="53">
        <v>43019</v>
      </c>
      <c r="I70" s="53">
        <v>43290</v>
      </c>
      <c r="J70" s="53"/>
    </row>
    <row r="71" spans="1:10" ht="25.5" x14ac:dyDescent="0.25">
      <c r="A71" s="49" t="s">
        <v>355</v>
      </c>
      <c r="B71" s="49" t="str">
        <f t="shared" si="1"/>
        <v>503/SIPB/068/2017</v>
      </c>
      <c r="C71" s="49" t="s">
        <v>328</v>
      </c>
      <c r="D71" s="49" t="s">
        <v>332</v>
      </c>
      <c r="E71" s="49" t="s">
        <v>313</v>
      </c>
      <c r="F71" s="49" t="s">
        <v>330</v>
      </c>
      <c r="G71" s="49" t="s">
        <v>331</v>
      </c>
      <c r="H71" s="53">
        <v>43019</v>
      </c>
      <c r="I71" s="53">
        <v>43253</v>
      </c>
      <c r="J71" s="53"/>
    </row>
    <row r="72" spans="1:10" ht="25.5" x14ac:dyDescent="0.25">
      <c r="A72" s="49" t="s">
        <v>356</v>
      </c>
      <c r="B72" s="49" t="str">
        <f t="shared" si="1"/>
        <v>503/SIPB/069/2017</v>
      </c>
      <c r="C72" s="49" t="s">
        <v>372</v>
      </c>
      <c r="D72" s="49" t="s">
        <v>376</v>
      </c>
      <c r="E72" s="49" t="s">
        <v>373</v>
      </c>
      <c r="F72" s="49" t="s">
        <v>374</v>
      </c>
      <c r="G72" s="49" t="s">
        <v>375</v>
      </c>
      <c r="H72" s="53">
        <v>43019</v>
      </c>
      <c r="I72" s="53">
        <v>43263</v>
      </c>
      <c r="J72" s="53"/>
    </row>
    <row r="73" spans="1:10" ht="25.5" x14ac:dyDescent="0.25">
      <c r="A73" s="49" t="s">
        <v>357</v>
      </c>
      <c r="B73" s="49" t="str">
        <f t="shared" si="1"/>
        <v>503/SIPB/070/2017</v>
      </c>
      <c r="C73" s="49" t="s">
        <v>323</v>
      </c>
      <c r="D73" s="49" t="s">
        <v>327</v>
      </c>
      <c r="E73" s="49" t="s">
        <v>377</v>
      </c>
      <c r="F73" s="49" t="s">
        <v>325</v>
      </c>
      <c r="G73" s="49" t="s">
        <v>326</v>
      </c>
      <c r="H73" s="53">
        <v>43019</v>
      </c>
      <c r="I73" s="53">
        <v>43463</v>
      </c>
      <c r="J73" s="53"/>
    </row>
    <row r="74" spans="1:10" ht="25.5" x14ac:dyDescent="0.25">
      <c r="A74" s="49" t="s">
        <v>358</v>
      </c>
      <c r="B74" s="49" t="str">
        <f t="shared" si="1"/>
        <v>503/SIPB/071/2017</v>
      </c>
      <c r="C74" s="49" t="s">
        <v>320</v>
      </c>
      <c r="D74" s="49" t="s">
        <v>321</v>
      </c>
      <c r="E74" s="49" t="s">
        <v>313</v>
      </c>
      <c r="F74" s="49" t="s">
        <v>305</v>
      </c>
      <c r="G74" s="49" t="s">
        <v>322</v>
      </c>
      <c r="H74" s="53">
        <v>43019</v>
      </c>
      <c r="I74" s="53">
        <v>43375</v>
      </c>
      <c r="J74" s="53"/>
    </row>
    <row r="75" spans="1:10" ht="25.5" x14ac:dyDescent="0.25">
      <c r="A75" s="49" t="s">
        <v>378</v>
      </c>
      <c r="B75" s="49" t="str">
        <f t="shared" si="1"/>
        <v>503/SIPB/072/2017</v>
      </c>
      <c r="C75" s="49" t="s">
        <v>387</v>
      </c>
      <c r="D75" s="49" t="s">
        <v>390</v>
      </c>
      <c r="E75" s="49" t="s">
        <v>388</v>
      </c>
      <c r="F75" s="49" t="s">
        <v>330</v>
      </c>
      <c r="G75" s="49" t="s">
        <v>389</v>
      </c>
      <c r="H75" s="53">
        <v>43019</v>
      </c>
      <c r="I75" s="53">
        <v>43396</v>
      </c>
      <c r="J75" s="53"/>
    </row>
    <row r="76" spans="1:10" ht="25.5" x14ac:dyDescent="0.25">
      <c r="A76" s="49" t="s">
        <v>379</v>
      </c>
      <c r="B76" s="49" t="str">
        <f t="shared" si="1"/>
        <v>503/SIPB/073/2017</v>
      </c>
      <c r="C76" s="49" t="s">
        <v>391</v>
      </c>
      <c r="D76" s="49" t="s">
        <v>395</v>
      </c>
      <c r="E76" s="49" t="s">
        <v>392</v>
      </c>
      <c r="F76" s="49" t="s">
        <v>393</v>
      </c>
      <c r="G76" s="49" t="s">
        <v>394</v>
      </c>
      <c r="H76" s="53">
        <v>43019</v>
      </c>
      <c r="I76" s="53">
        <v>43239</v>
      </c>
      <c r="J76" s="53"/>
    </row>
    <row r="77" spans="1:10" ht="25.5" x14ac:dyDescent="0.25">
      <c r="A77" s="49" t="s">
        <v>380</v>
      </c>
      <c r="B77" s="49" t="str">
        <f t="shared" si="1"/>
        <v>503/SIPB/074/2017</v>
      </c>
      <c r="C77" s="49" t="s">
        <v>396</v>
      </c>
      <c r="D77" s="49" t="s">
        <v>399</v>
      </c>
      <c r="E77" s="49" t="s">
        <v>397</v>
      </c>
      <c r="F77" s="49" t="s">
        <v>398</v>
      </c>
      <c r="G77" s="49" t="s">
        <v>400</v>
      </c>
      <c r="H77" s="53">
        <v>43019</v>
      </c>
      <c r="I77" s="53">
        <v>43212</v>
      </c>
      <c r="J77" s="53"/>
    </row>
    <row r="78" spans="1:10" ht="25.5" x14ac:dyDescent="0.25">
      <c r="A78" s="49" t="s">
        <v>381</v>
      </c>
      <c r="B78" s="49" t="str">
        <f t="shared" si="1"/>
        <v>503/SIPB/075/2017</v>
      </c>
      <c r="C78" s="49" t="s">
        <v>401</v>
      </c>
      <c r="D78" s="49" t="s">
        <v>405</v>
      </c>
      <c r="E78" s="49" t="s">
        <v>402</v>
      </c>
      <c r="F78" s="49" t="s">
        <v>403</v>
      </c>
      <c r="G78" s="49" t="s">
        <v>404</v>
      </c>
      <c r="H78" s="53">
        <v>43019</v>
      </c>
      <c r="I78" s="53">
        <v>43162</v>
      </c>
      <c r="J78" s="53"/>
    </row>
    <row r="79" spans="1:10" ht="25.5" x14ac:dyDescent="0.25">
      <c r="A79" s="49" t="s">
        <v>382</v>
      </c>
      <c r="B79" s="49" t="str">
        <f t="shared" si="1"/>
        <v>503/SIPB/076/2017</v>
      </c>
      <c r="C79" s="49" t="s">
        <v>406</v>
      </c>
      <c r="D79" s="49" t="s">
        <v>410</v>
      </c>
      <c r="E79" s="49" t="s">
        <v>407</v>
      </c>
      <c r="F79" s="49" t="s">
        <v>408</v>
      </c>
      <c r="G79" s="49" t="s">
        <v>409</v>
      </c>
      <c r="H79" s="53">
        <v>43019</v>
      </c>
      <c r="I79" s="53">
        <v>43103</v>
      </c>
      <c r="J79" s="53"/>
    </row>
    <row r="80" spans="1:10" ht="25.5" x14ac:dyDescent="0.25">
      <c r="A80" s="49" t="s">
        <v>383</v>
      </c>
      <c r="B80" s="49" t="str">
        <f t="shared" si="1"/>
        <v>503/SIPB/077/2017</v>
      </c>
      <c r="C80" s="49" t="s">
        <v>411</v>
      </c>
      <c r="D80" s="49" t="s">
        <v>415</v>
      </c>
      <c r="E80" s="49" t="s">
        <v>412</v>
      </c>
      <c r="F80" s="49" t="s">
        <v>413</v>
      </c>
      <c r="G80" s="49" t="s">
        <v>414</v>
      </c>
      <c r="H80" s="53">
        <v>43019</v>
      </c>
      <c r="I80" s="53">
        <v>43122</v>
      </c>
      <c r="J80" s="53"/>
    </row>
    <row r="81" spans="1:10" ht="25.5" x14ac:dyDescent="0.25">
      <c r="A81" s="49" t="s">
        <v>384</v>
      </c>
      <c r="B81" s="49" t="str">
        <f t="shared" si="1"/>
        <v>503/SIPB/078/2017</v>
      </c>
      <c r="C81" s="49" t="s">
        <v>411</v>
      </c>
      <c r="D81" s="49" t="s">
        <v>418</v>
      </c>
      <c r="E81" s="49" t="s">
        <v>416</v>
      </c>
      <c r="F81" s="49" t="s">
        <v>417</v>
      </c>
      <c r="G81" s="49" t="s">
        <v>419</v>
      </c>
      <c r="H81" s="53">
        <v>43019</v>
      </c>
      <c r="I81" s="53">
        <v>43194</v>
      </c>
      <c r="J81" s="53"/>
    </row>
    <row r="82" spans="1:10" ht="25.5" x14ac:dyDescent="0.25">
      <c r="A82" s="49" t="s">
        <v>385</v>
      </c>
      <c r="B82" s="49" t="str">
        <f t="shared" si="1"/>
        <v>503/SIPB/079/2017</v>
      </c>
      <c r="C82" s="49" t="s">
        <v>401</v>
      </c>
      <c r="D82" s="49" t="s">
        <v>405</v>
      </c>
      <c r="E82" s="49" t="s">
        <v>420</v>
      </c>
      <c r="F82" s="49" t="s">
        <v>421</v>
      </c>
      <c r="G82" s="49" t="s">
        <v>404</v>
      </c>
      <c r="H82" s="53">
        <v>43019</v>
      </c>
      <c r="I82" s="53">
        <v>43162</v>
      </c>
      <c r="J82" s="53"/>
    </row>
    <row r="83" spans="1:10" ht="25.5" x14ac:dyDescent="0.25">
      <c r="A83" s="49" t="s">
        <v>386</v>
      </c>
      <c r="B83" s="49" t="str">
        <f t="shared" si="1"/>
        <v>503/SIPB/080/2017</v>
      </c>
      <c r="C83" s="49" t="s">
        <v>406</v>
      </c>
      <c r="D83" s="49" t="s">
        <v>410</v>
      </c>
      <c r="E83" s="49" t="s">
        <v>434</v>
      </c>
      <c r="F83" s="49" t="s">
        <v>435</v>
      </c>
      <c r="G83" s="49" t="s">
        <v>409</v>
      </c>
      <c r="H83" s="53">
        <v>43019</v>
      </c>
      <c r="I83" s="53">
        <v>43103</v>
      </c>
      <c r="J83" s="53"/>
    </row>
    <row r="84" spans="1:10" ht="25.5" x14ac:dyDescent="0.25">
      <c r="A84" s="49" t="s">
        <v>422</v>
      </c>
      <c r="B84" s="49" t="str">
        <f t="shared" si="1"/>
        <v>503/SIPB/081/2017</v>
      </c>
      <c r="C84" s="49" t="s">
        <v>411</v>
      </c>
      <c r="D84" s="49" t="s">
        <v>415</v>
      </c>
      <c r="E84" s="49" t="s">
        <v>436</v>
      </c>
      <c r="F84" s="49" t="s">
        <v>413</v>
      </c>
      <c r="G84" s="49" t="s">
        <v>414</v>
      </c>
      <c r="H84" s="53">
        <v>43019</v>
      </c>
      <c r="I84" s="53">
        <v>43122</v>
      </c>
      <c r="J84" s="53"/>
    </row>
    <row r="85" spans="1:10" ht="25.5" x14ac:dyDescent="0.25">
      <c r="A85" s="49" t="s">
        <v>423</v>
      </c>
      <c r="B85" s="49" t="str">
        <f t="shared" si="1"/>
        <v>503/SIPB/082/2017</v>
      </c>
      <c r="C85" s="49" t="s">
        <v>411</v>
      </c>
      <c r="D85" s="49" t="s">
        <v>418</v>
      </c>
      <c r="E85" s="49" t="s">
        <v>436</v>
      </c>
      <c r="F85" s="49" t="s">
        <v>417</v>
      </c>
      <c r="G85" s="49" t="s">
        <v>419</v>
      </c>
      <c r="H85" s="53">
        <v>43019</v>
      </c>
      <c r="I85" s="53">
        <v>43194</v>
      </c>
      <c r="J85" s="53"/>
    </row>
    <row r="86" spans="1:10" ht="25.5" x14ac:dyDescent="0.25">
      <c r="A86" s="49" t="s">
        <v>424</v>
      </c>
      <c r="B86" s="49" t="str">
        <f t="shared" si="1"/>
        <v>503/SIPB/083/2017</v>
      </c>
      <c r="C86" s="49" t="s">
        <v>437</v>
      </c>
      <c r="D86" s="49" t="s">
        <v>440</v>
      </c>
      <c r="E86" s="49" t="s">
        <v>438</v>
      </c>
      <c r="F86" s="49" t="s">
        <v>439</v>
      </c>
      <c r="G86" s="49" t="s">
        <v>441</v>
      </c>
      <c r="H86" s="53">
        <v>43019</v>
      </c>
      <c r="I86" s="53">
        <v>43228</v>
      </c>
      <c r="J86" s="53"/>
    </row>
    <row r="87" spans="1:10" ht="38.25" x14ac:dyDescent="0.25">
      <c r="A87" s="49" t="s">
        <v>425</v>
      </c>
      <c r="B87" s="49" t="str">
        <f t="shared" si="1"/>
        <v>503/SIPB/084/2017</v>
      </c>
      <c r="C87" s="49" t="s">
        <v>442</v>
      </c>
      <c r="D87" s="49" t="s">
        <v>446</v>
      </c>
      <c r="E87" s="49" t="s">
        <v>443</v>
      </c>
      <c r="F87" s="49" t="s">
        <v>444</v>
      </c>
      <c r="G87" s="49" t="s">
        <v>445</v>
      </c>
      <c r="H87" s="53">
        <v>43019</v>
      </c>
      <c r="I87" s="53">
        <v>43218</v>
      </c>
      <c r="J87" s="53"/>
    </row>
    <row r="88" spans="1:10" ht="25.5" x14ac:dyDescent="0.25">
      <c r="A88" s="49" t="s">
        <v>426</v>
      </c>
      <c r="B88" s="49" t="str">
        <f t="shared" si="1"/>
        <v>503/SIPB/085/2017</v>
      </c>
      <c r="C88" s="49" t="s">
        <v>447</v>
      </c>
      <c r="D88" s="49" t="s">
        <v>451</v>
      </c>
      <c r="E88" s="49" t="s">
        <v>448</v>
      </c>
      <c r="F88" s="49" t="s">
        <v>449</v>
      </c>
      <c r="G88" s="49" t="s">
        <v>450</v>
      </c>
      <c r="H88" s="53">
        <v>43019</v>
      </c>
      <c r="I88" s="53">
        <v>43122</v>
      </c>
      <c r="J88" s="53"/>
    </row>
    <row r="89" spans="1:10" ht="25.5" x14ac:dyDescent="0.25">
      <c r="A89" s="49" t="s">
        <v>427</v>
      </c>
      <c r="B89" s="49" t="str">
        <f t="shared" si="1"/>
        <v>503/SIPB/086/2017</v>
      </c>
      <c r="C89" s="49" t="s">
        <v>452</v>
      </c>
      <c r="D89" s="49" t="s">
        <v>456</v>
      </c>
      <c r="E89" s="49" t="s">
        <v>453</v>
      </c>
      <c r="F89" s="49" t="s">
        <v>454</v>
      </c>
      <c r="G89" s="49" t="s">
        <v>455</v>
      </c>
      <c r="H89" s="53">
        <v>43019</v>
      </c>
      <c r="I89" s="53">
        <v>43197</v>
      </c>
      <c r="J89" s="53"/>
    </row>
    <row r="90" spans="1:10" ht="25.5" x14ac:dyDescent="0.25">
      <c r="A90" s="49" t="s">
        <v>428</v>
      </c>
      <c r="B90" s="49" t="str">
        <f t="shared" si="1"/>
        <v>503/SIPB/087/2017</v>
      </c>
      <c r="C90" s="49" t="s">
        <v>396</v>
      </c>
      <c r="D90" s="49" t="s">
        <v>399</v>
      </c>
      <c r="E90" s="49" t="s">
        <v>457</v>
      </c>
      <c r="F90" s="49" t="s">
        <v>398</v>
      </c>
      <c r="G90" s="49" t="s">
        <v>400</v>
      </c>
      <c r="H90" s="53">
        <v>43019</v>
      </c>
      <c r="I90" s="53">
        <v>43212</v>
      </c>
      <c r="J90" s="53"/>
    </row>
    <row r="91" spans="1:10" x14ac:dyDescent="0.25">
      <c r="A91" s="49" t="s">
        <v>429</v>
      </c>
      <c r="B91" s="49" t="str">
        <f t="shared" si="1"/>
        <v>503/SIPB/088/2017</v>
      </c>
      <c r="C91" s="49"/>
      <c r="D91" s="49"/>
      <c r="E91" s="49"/>
      <c r="F91" s="49"/>
      <c r="G91" s="49"/>
      <c r="H91" s="53"/>
      <c r="I91" s="53"/>
      <c r="J91" s="53"/>
    </row>
    <row r="92" spans="1:10" x14ac:dyDescent="0.25">
      <c r="A92" s="49" t="s">
        <v>430</v>
      </c>
      <c r="B92" s="49" t="str">
        <f t="shared" si="1"/>
        <v>503/SIPB/089/2017</v>
      </c>
      <c r="C92" s="49"/>
      <c r="D92" s="49"/>
      <c r="E92" s="49"/>
      <c r="F92" s="49"/>
      <c r="G92" s="49"/>
      <c r="H92" s="53"/>
      <c r="I92" s="53"/>
      <c r="J92" s="53"/>
    </row>
    <row r="93" spans="1:10" x14ac:dyDescent="0.25">
      <c r="A93" s="49" t="s">
        <v>431</v>
      </c>
      <c r="B93" s="49" t="str">
        <f t="shared" si="1"/>
        <v>503/SIPB/090/2017</v>
      </c>
      <c r="C93" s="49"/>
      <c r="D93" s="49"/>
      <c r="E93" s="49"/>
      <c r="F93" s="49"/>
      <c r="G93" s="49"/>
      <c r="H93" s="53"/>
      <c r="I93" s="53"/>
      <c r="J93" s="53"/>
    </row>
    <row r="94" spans="1:10" x14ac:dyDescent="0.25">
      <c r="A94" s="49" t="s">
        <v>432</v>
      </c>
      <c r="B94" s="49" t="str">
        <f t="shared" si="1"/>
        <v>503/SIPB/091/2017</v>
      </c>
      <c r="C94" s="49"/>
      <c r="D94" s="49"/>
      <c r="E94" s="49"/>
      <c r="F94" s="49"/>
      <c r="G94" s="49"/>
      <c r="H94" s="53"/>
      <c r="I94" s="53"/>
      <c r="J94" s="53"/>
    </row>
    <row r="95" spans="1:10" x14ac:dyDescent="0.25">
      <c r="A95" s="49" t="s">
        <v>433</v>
      </c>
      <c r="B95" s="49" t="str">
        <f t="shared" si="1"/>
        <v>503/SIPB/092/2017</v>
      </c>
      <c r="C95" s="49"/>
      <c r="D95" s="49"/>
      <c r="E95" s="49"/>
      <c r="F95" s="49"/>
      <c r="G95" s="49"/>
      <c r="H95" s="53"/>
      <c r="I95" s="53"/>
      <c r="J95" s="53"/>
    </row>
    <row r="96" spans="1:10" x14ac:dyDescent="0.25">
      <c r="A96" s="49" t="s">
        <v>514</v>
      </c>
      <c r="B96" s="49" t="str">
        <f t="shared" si="1"/>
        <v>503/SIPB/093/2017</v>
      </c>
      <c r="C96" s="49"/>
      <c r="D96" s="49"/>
      <c r="E96" s="49"/>
      <c r="F96" s="49"/>
      <c r="G96" s="49"/>
      <c r="H96" s="53"/>
      <c r="I96" s="53"/>
      <c r="J96" s="53"/>
    </row>
    <row r="97" spans="1:10" ht="25.5" x14ac:dyDescent="0.25">
      <c r="A97" s="49" t="s">
        <v>515</v>
      </c>
      <c r="B97" s="49" t="str">
        <f t="shared" si="1"/>
        <v>503/SIPB/094/2017</v>
      </c>
      <c r="C97" s="49" t="s">
        <v>458</v>
      </c>
      <c r="D97" s="49" t="s">
        <v>462</v>
      </c>
      <c r="E97" s="49" t="s">
        <v>459</v>
      </c>
      <c r="F97" s="49" t="s">
        <v>460</v>
      </c>
      <c r="G97" s="49" t="s">
        <v>461</v>
      </c>
      <c r="H97" s="53">
        <v>43019</v>
      </c>
      <c r="I97" s="53">
        <v>43334</v>
      </c>
      <c r="J97" s="53"/>
    </row>
    <row r="98" spans="1:10" ht="25.5" x14ac:dyDescent="0.25">
      <c r="A98" s="49" t="s">
        <v>516</v>
      </c>
      <c r="B98" s="49" t="str">
        <f t="shared" si="1"/>
        <v>503/SIPB/095/2017</v>
      </c>
      <c r="C98" s="49" t="s">
        <v>463</v>
      </c>
      <c r="D98" s="49" t="s">
        <v>466</v>
      </c>
      <c r="E98" s="49" t="s">
        <v>459</v>
      </c>
      <c r="F98" s="49" t="s">
        <v>464</v>
      </c>
      <c r="G98" s="49" t="s">
        <v>465</v>
      </c>
      <c r="H98" s="53">
        <v>43019</v>
      </c>
      <c r="I98" s="53">
        <v>43384</v>
      </c>
      <c r="J98" s="53"/>
    </row>
    <row r="99" spans="1:10" ht="25.5" x14ac:dyDescent="0.25">
      <c r="A99" s="49" t="s">
        <v>518</v>
      </c>
      <c r="B99" s="49" t="str">
        <f t="shared" si="1"/>
        <v>503/SIPB/096/2017</v>
      </c>
      <c r="C99" s="49" t="s">
        <v>467</v>
      </c>
      <c r="D99" s="49" t="s">
        <v>469</v>
      </c>
      <c r="E99" s="49" t="s">
        <v>459</v>
      </c>
      <c r="F99" s="49" t="s">
        <v>472</v>
      </c>
      <c r="G99" s="49" t="s">
        <v>468</v>
      </c>
      <c r="H99" s="53">
        <v>43019</v>
      </c>
      <c r="I99" s="53">
        <v>43184</v>
      </c>
      <c r="J99" s="53"/>
    </row>
    <row r="100" spans="1:10" ht="25.5" x14ac:dyDescent="0.25">
      <c r="A100" s="49" t="s">
        <v>517</v>
      </c>
      <c r="B100" s="49" t="str">
        <f t="shared" si="1"/>
        <v>503/SIPB/097/2017</v>
      </c>
      <c r="C100" s="49" t="s">
        <v>470</v>
      </c>
      <c r="D100" s="49" t="s">
        <v>475</v>
      </c>
      <c r="E100" s="49" t="s">
        <v>471</v>
      </c>
      <c r="F100" s="49" t="s">
        <v>473</v>
      </c>
      <c r="G100" s="49" t="s">
        <v>474</v>
      </c>
      <c r="H100" s="53">
        <v>43019</v>
      </c>
      <c r="I100" s="53">
        <v>43256</v>
      </c>
      <c r="J100" s="53"/>
    </row>
    <row r="101" spans="1:10" ht="25.5" x14ac:dyDescent="0.25">
      <c r="A101" s="49" t="s">
        <v>519</v>
      </c>
      <c r="B101" s="49" t="str">
        <f t="shared" si="1"/>
        <v>503/SIPB/098/2017</v>
      </c>
      <c r="C101" s="49" t="s">
        <v>476</v>
      </c>
      <c r="D101" s="49" t="s">
        <v>479</v>
      </c>
      <c r="E101" s="49" t="s">
        <v>459</v>
      </c>
      <c r="F101" s="49" t="s">
        <v>477</v>
      </c>
      <c r="G101" s="49" t="s">
        <v>478</v>
      </c>
      <c r="H101" s="53">
        <v>43019</v>
      </c>
      <c r="I101" s="53">
        <v>43277</v>
      </c>
      <c r="J101" s="53"/>
    </row>
    <row r="102" spans="1:10" ht="25.5" x14ac:dyDescent="0.25">
      <c r="A102" s="49" t="s">
        <v>520</v>
      </c>
      <c r="B102" s="49" t="str">
        <f t="shared" si="1"/>
        <v>503/SIPB/099/2017</v>
      </c>
      <c r="C102" s="49" t="s">
        <v>480</v>
      </c>
      <c r="D102" s="49" t="s">
        <v>484</v>
      </c>
      <c r="E102" s="49" t="s">
        <v>481</v>
      </c>
      <c r="F102" s="49" t="s">
        <v>482</v>
      </c>
      <c r="G102" s="49" t="s">
        <v>483</v>
      </c>
      <c r="H102" s="53">
        <v>43019</v>
      </c>
      <c r="I102" s="53">
        <v>43269</v>
      </c>
      <c r="J102" s="53"/>
    </row>
    <row r="103" spans="1:10" ht="25.5" x14ac:dyDescent="0.25">
      <c r="A103" s="49" t="s">
        <v>521</v>
      </c>
      <c r="B103" s="49" t="str">
        <f t="shared" si="1"/>
        <v>503/SIPB/100/2017</v>
      </c>
      <c r="C103" s="49" t="s">
        <v>485</v>
      </c>
      <c r="D103" s="49" t="s">
        <v>489</v>
      </c>
      <c r="E103" s="49" t="s">
        <v>486</v>
      </c>
      <c r="F103" s="49" t="s">
        <v>487</v>
      </c>
      <c r="G103" s="49" t="s">
        <v>488</v>
      </c>
      <c r="H103" s="53">
        <v>43019</v>
      </c>
      <c r="I103" s="53">
        <v>43121</v>
      </c>
      <c r="J103" s="53"/>
    </row>
    <row r="104" spans="1:10" ht="25.5" x14ac:dyDescent="0.25">
      <c r="A104" s="49" t="s">
        <v>522</v>
      </c>
      <c r="B104" s="49" t="str">
        <f t="shared" si="1"/>
        <v>503/SIPB/101/2017</v>
      </c>
      <c r="C104" s="49" t="s">
        <v>490</v>
      </c>
      <c r="D104" s="49" t="s">
        <v>494</v>
      </c>
      <c r="E104" s="49" t="s">
        <v>491</v>
      </c>
      <c r="F104" s="49" t="s">
        <v>492</v>
      </c>
      <c r="G104" s="49" t="s">
        <v>493</v>
      </c>
      <c r="H104" s="53">
        <v>43019</v>
      </c>
      <c r="I104" s="53">
        <v>43448</v>
      </c>
      <c r="J104" s="53"/>
    </row>
    <row r="105" spans="1:10" ht="25.5" x14ac:dyDescent="0.25">
      <c r="A105" s="49" t="s">
        <v>523</v>
      </c>
      <c r="B105" s="49" t="str">
        <f t="shared" si="1"/>
        <v>503/SIPB/102/2017</v>
      </c>
      <c r="C105" s="49" t="s">
        <v>495</v>
      </c>
      <c r="D105" s="49" t="s">
        <v>499</v>
      </c>
      <c r="E105" s="49" t="s">
        <v>496</v>
      </c>
      <c r="F105" s="49" t="s">
        <v>497</v>
      </c>
      <c r="G105" s="49" t="s">
        <v>498</v>
      </c>
      <c r="H105" s="53">
        <v>43019</v>
      </c>
      <c r="I105" s="53">
        <v>43370</v>
      </c>
      <c r="J105" s="53"/>
    </row>
    <row r="106" spans="1:10" ht="25.5" x14ac:dyDescent="0.25">
      <c r="A106" s="49" t="s">
        <v>524</v>
      </c>
      <c r="B106" s="49" t="str">
        <f t="shared" si="1"/>
        <v>503/SIPB/103/2017</v>
      </c>
      <c r="C106" s="49" t="s">
        <v>500</v>
      </c>
      <c r="D106" s="49" t="s">
        <v>503</v>
      </c>
      <c r="E106" s="49" t="s">
        <v>486</v>
      </c>
      <c r="F106" s="49" t="s">
        <v>501</v>
      </c>
      <c r="G106" s="49" t="s">
        <v>502</v>
      </c>
      <c r="H106" s="53">
        <v>43019</v>
      </c>
      <c r="I106" s="53">
        <v>43193</v>
      </c>
      <c r="J106" s="53"/>
    </row>
    <row r="107" spans="1:10" ht="25.5" x14ac:dyDescent="0.25">
      <c r="A107" s="49" t="s">
        <v>525</v>
      </c>
      <c r="B107" s="49" t="str">
        <f t="shared" si="1"/>
        <v>503/SIPB/104/2017</v>
      </c>
      <c r="C107" s="49" t="s">
        <v>504</v>
      </c>
      <c r="D107" s="49" t="s">
        <v>508</v>
      </c>
      <c r="E107" s="49" t="s">
        <v>505</v>
      </c>
      <c r="F107" s="49" t="s">
        <v>506</v>
      </c>
      <c r="G107" s="49" t="s">
        <v>507</v>
      </c>
      <c r="H107" s="53">
        <v>43019</v>
      </c>
      <c r="I107" s="53">
        <v>43161</v>
      </c>
      <c r="J107" s="53"/>
    </row>
    <row r="108" spans="1:10" ht="25.5" x14ac:dyDescent="0.25">
      <c r="A108" s="49" t="s">
        <v>526</v>
      </c>
      <c r="B108" s="49" t="str">
        <f t="shared" si="1"/>
        <v>503/SIPB/105/2017</v>
      </c>
      <c r="C108" s="49" t="s">
        <v>509</v>
      </c>
      <c r="D108" s="49" t="s">
        <v>513</v>
      </c>
      <c r="E108" s="49" t="s">
        <v>510</v>
      </c>
      <c r="F108" s="49" t="s">
        <v>511</v>
      </c>
      <c r="G108" s="49" t="s">
        <v>512</v>
      </c>
      <c r="H108" s="53">
        <v>43019</v>
      </c>
      <c r="I108" s="53">
        <v>43280</v>
      </c>
      <c r="J108" s="53"/>
    </row>
    <row r="109" spans="1:10" ht="25.5" x14ac:dyDescent="0.25">
      <c r="A109" s="49" t="s">
        <v>527</v>
      </c>
      <c r="B109" s="49" t="str">
        <f t="shared" si="1"/>
        <v>503/SIPB/106/2017</v>
      </c>
      <c r="C109" s="49" t="s">
        <v>532</v>
      </c>
      <c r="D109" s="49" t="s">
        <v>536</v>
      </c>
      <c r="E109" s="49" t="s">
        <v>533</v>
      </c>
      <c r="F109" s="49" t="s">
        <v>534</v>
      </c>
      <c r="G109" s="49" t="s">
        <v>535</v>
      </c>
      <c r="H109" s="53">
        <v>43019</v>
      </c>
      <c r="I109" s="53">
        <v>43279</v>
      </c>
      <c r="J109" s="53"/>
    </row>
    <row r="110" spans="1:10" ht="25.5" x14ac:dyDescent="0.25">
      <c r="A110" s="49" t="s">
        <v>528</v>
      </c>
      <c r="B110" s="49" t="str">
        <f t="shared" si="1"/>
        <v>503/SIPB/107/2017</v>
      </c>
      <c r="C110" s="49" t="s">
        <v>537</v>
      </c>
      <c r="D110" s="49" t="s">
        <v>541</v>
      </c>
      <c r="E110" s="49" t="s">
        <v>538</v>
      </c>
      <c r="F110" s="49" t="s">
        <v>539</v>
      </c>
      <c r="G110" s="49" t="s">
        <v>540</v>
      </c>
      <c r="H110" s="53">
        <v>43019</v>
      </c>
      <c r="I110" s="53">
        <v>43170</v>
      </c>
      <c r="J110" s="53"/>
    </row>
    <row r="111" spans="1:10" ht="25.5" x14ac:dyDescent="0.25">
      <c r="A111" s="49" t="s">
        <v>529</v>
      </c>
      <c r="B111" s="49" t="str">
        <f t="shared" si="1"/>
        <v>503/SIPB/108/2017</v>
      </c>
      <c r="C111" s="49" t="s">
        <v>542</v>
      </c>
      <c r="D111" s="49" t="s">
        <v>546</v>
      </c>
      <c r="E111" s="49" t="s">
        <v>543</v>
      </c>
      <c r="F111" s="49" t="s">
        <v>544</v>
      </c>
      <c r="G111" s="49" t="s">
        <v>545</v>
      </c>
      <c r="H111" s="53">
        <v>43019</v>
      </c>
      <c r="I111" s="53">
        <v>43361</v>
      </c>
      <c r="J111" s="53"/>
    </row>
    <row r="112" spans="1:10" ht="25.5" x14ac:dyDescent="0.25">
      <c r="A112" s="49" t="s">
        <v>530</v>
      </c>
      <c r="B112" s="49" t="str">
        <f t="shared" si="1"/>
        <v>503/SIPB/109/2017</v>
      </c>
      <c r="C112" s="49" t="s">
        <v>547</v>
      </c>
      <c r="D112" s="49" t="s">
        <v>551</v>
      </c>
      <c r="E112" s="49" t="s">
        <v>548</v>
      </c>
      <c r="F112" s="49" t="s">
        <v>549</v>
      </c>
      <c r="G112" s="49" t="s">
        <v>550</v>
      </c>
      <c r="H112" s="53">
        <v>43019</v>
      </c>
      <c r="I112" s="53">
        <v>43312</v>
      </c>
      <c r="J112" s="53"/>
    </row>
    <row r="113" spans="1:10" ht="25.5" x14ac:dyDescent="0.25">
      <c r="A113" s="49" t="s">
        <v>531</v>
      </c>
      <c r="B113" s="49" t="str">
        <f t="shared" si="1"/>
        <v>503/SIPB/110/2017</v>
      </c>
      <c r="C113" s="49" t="s">
        <v>552</v>
      </c>
      <c r="D113" s="49" t="s">
        <v>556</v>
      </c>
      <c r="E113" s="49" t="s">
        <v>553</v>
      </c>
      <c r="F113" s="49" t="s">
        <v>554</v>
      </c>
      <c r="G113" s="49" t="s">
        <v>555</v>
      </c>
      <c r="H113" s="53">
        <v>43019</v>
      </c>
      <c r="I113" s="53">
        <v>44586</v>
      </c>
      <c r="J113" s="53"/>
    </row>
    <row r="114" spans="1:10" ht="25.5" x14ac:dyDescent="0.25">
      <c r="A114" s="49" t="s">
        <v>557</v>
      </c>
      <c r="B114" s="49" t="str">
        <f t="shared" si="1"/>
        <v>503/SIPB/111/2017</v>
      </c>
      <c r="C114" s="49" t="s">
        <v>566</v>
      </c>
      <c r="D114" s="49" t="s">
        <v>570</v>
      </c>
      <c r="E114" s="49" t="s">
        <v>567</v>
      </c>
      <c r="F114" s="49" t="s">
        <v>568</v>
      </c>
      <c r="G114" s="49" t="s">
        <v>569</v>
      </c>
      <c r="H114" s="53">
        <v>43019</v>
      </c>
      <c r="I114" s="53">
        <v>44614</v>
      </c>
      <c r="J114" s="53"/>
    </row>
    <row r="115" spans="1:10" ht="25.5" x14ac:dyDescent="0.25">
      <c r="A115" s="49" t="s">
        <v>558</v>
      </c>
      <c r="B115" s="49" t="str">
        <f t="shared" si="1"/>
        <v>503/SIPB/112/2017</v>
      </c>
      <c r="C115" s="49" t="s">
        <v>571</v>
      </c>
      <c r="D115" s="49" t="s">
        <v>575</v>
      </c>
      <c r="E115" s="49" t="s">
        <v>572</v>
      </c>
      <c r="F115" s="49" t="s">
        <v>573</v>
      </c>
      <c r="G115" s="49" t="s">
        <v>574</v>
      </c>
      <c r="H115" s="53">
        <v>43019</v>
      </c>
      <c r="I115" s="53">
        <v>44711</v>
      </c>
      <c r="J115" s="53"/>
    </row>
    <row r="116" spans="1:10" ht="25.5" x14ac:dyDescent="0.25">
      <c r="A116" s="49" t="s">
        <v>559</v>
      </c>
      <c r="B116" s="49" t="str">
        <f t="shared" si="1"/>
        <v>503/SIPB/113/2017</v>
      </c>
      <c r="C116" s="49" t="s">
        <v>576</v>
      </c>
      <c r="D116" s="49" t="s">
        <v>580</v>
      </c>
      <c r="E116" s="49" t="s">
        <v>577</v>
      </c>
      <c r="F116" s="49" t="s">
        <v>578</v>
      </c>
      <c r="G116" s="49" t="s">
        <v>579</v>
      </c>
      <c r="H116" s="53">
        <v>43019</v>
      </c>
      <c r="I116" s="53">
        <v>44608</v>
      </c>
      <c r="J116" s="53"/>
    </row>
    <row r="117" spans="1:10" ht="25.5" x14ac:dyDescent="0.25">
      <c r="A117" s="49" t="s">
        <v>560</v>
      </c>
      <c r="B117" s="49" t="str">
        <f t="shared" si="1"/>
        <v>503/SIPB/114/2017</v>
      </c>
      <c r="C117" s="49" t="s">
        <v>581</v>
      </c>
      <c r="D117" s="49" t="s">
        <v>585</v>
      </c>
      <c r="E117" s="49" t="s">
        <v>582</v>
      </c>
      <c r="F117" s="49" t="s">
        <v>583</v>
      </c>
      <c r="G117" s="49" t="s">
        <v>584</v>
      </c>
      <c r="H117" s="53">
        <v>43019</v>
      </c>
      <c r="I117" s="53">
        <v>43253</v>
      </c>
      <c r="J117" s="53"/>
    </row>
    <row r="118" spans="1:10" ht="25.5" x14ac:dyDescent="0.25">
      <c r="A118" s="49" t="s">
        <v>561</v>
      </c>
      <c r="B118" s="49" t="str">
        <f t="shared" si="1"/>
        <v>503/SIPB/115/2017</v>
      </c>
      <c r="C118" s="49" t="s">
        <v>586</v>
      </c>
      <c r="D118" s="49" t="s">
        <v>589</v>
      </c>
      <c r="E118" s="49" t="s">
        <v>582</v>
      </c>
      <c r="F118" s="49" t="s">
        <v>587</v>
      </c>
      <c r="G118" s="49" t="s">
        <v>588</v>
      </c>
      <c r="H118" s="53">
        <v>43019</v>
      </c>
      <c r="I118" s="53">
        <v>43168</v>
      </c>
      <c r="J118" s="53"/>
    </row>
    <row r="119" spans="1:10" x14ac:dyDescent="0.25">
      <c r="A119" s="49" t="s">
        <v>562</v>
      </c>
      <c r="B119" s="49" t="str">
        <f t="shared" si="1"/>
        <v>503/SIPB/116/2017</v>
      </c>
      <c r="C119" s="49" t="s">
        <v>590</v>
      </c>
      <c r="D119" s="49" t="s">
        <v>593</v>
      </c>
      <c r="E119" s="49" t="s">
        <v>582</v>
      </c>
      <c r="F119" s="49" t="s">
        <v>591</v>
      </c>
      <c r="G119" s="49" t="s">
        <v>592</v>
      </c>
      <c r="H119" s="53">
        <v>43019</v>
      </c>
      <c r="I119" s="53">
        <v>43291</v>
      </c>
      <c r="J119" s="53"/>
    </row>
    <row r="120" spans="1:10" ht="25.5" x14ac:dyDescent="0.25">
      <c r="A120" s="49" t="s">
        <v>563</v>
      </c>
      <c r="B120" s="49" t="str">
        <f t="shared" si="1"/>
        <v>503/SIPB/117/2017</v>
      </c>
      <c r="C120" s="49" t="s">
        <v>594</v>
      </c>
      <c r="D120" s="49" t="s">
        <v>469</v>
      </c>
      <c r="E120" s="49" t="s">
        <v>582</v>
      </c>
      <c r="F120" s="49" t="s">
        <v>595</v>
      </c>
      <c r="G120" s="49" t="s">
        <v>596</v>
      </c>
      <c r="H120" s="53">
        <v>43019</v>
      </c>
      <c r="I120" s="53">
        <v>43184</v>
      </c>
      <c r="J120" s="53"/>
    </row>
    <row r="121" spans="1:10" ht="38.25" x14ac:dyDescent="0.25">
      <c r="A121" s="49" t="s">
        <v>564</v>
      </c>
      <c r="B121" s="49" t="str">
        <f t="shared" si="1"/>
        <v>503/SIPB/118/2017</v>
      </c>
      <c r="C121" s="49" t="s">
        <v>597</v>
      </c>
      <c r="D121" s="49" t="s">
        <v>600</v>
      </c>
      <c r="E121" s="49" t="s">
        <v>582</v>
      </c>
      <c r="F121" s="49" t="s">
        <v>598</v>
      </c>
      <c r="G121" s="49" t="s">
        <v>599</v>
      </c>
      <c r="H121" s="53">
        <v>43019</v>
      </c>
      <c r="I121" s="53">
        <v>43156</v>
      </c>
      <c r="J121" s="53"/>
    </row>
    <row r="122" spans="1:10" ht="25.5" x14ac:dyDescent="0.25">
      <c r="A122" s="49" t="s">
        <v>565</v>
      </c>
      <c r="B122" s="49" t="str">
        <f t="shared" si="1"/>
        <v>503/SIPB/119/2017</v>
      </c>
      <c r="C122" s="49" t="s">
        <v>601</v>
      </c>
      <c r="D122" s="49" t="s">
        <v>604</v>
      </c>
      <c r="E122" s="49" t="s">
        <v>582</v>
      </c>
      <c r="F122" s="49" t="s">
        <v>602</v>
      </c>
      <c r="G122" s="49" t="s">
        <v>603</v>
      </c>
      <c r="H122" s="53">
        <v>43019</v>
      </c>
      <c r="I122" s="53">
        <v>43419</v>
      </c>
      <c r="J122" s="53"/>
    </row>
    <row r="123" spans="1:10" ht="25.5" x14ac:dyDescent="0.25">
      <c r="A123" s="49" t="s">
        <v>605</v>
      </c>
      <c r="B123" s="49" t="str">
        <f t="shared" si="1"/>
        <v>503/SIPB/120/2017</v>
      </c>
      <c r="C123" s="49" t="s">
        <v>615</v>
      </c>
      <c r="D123" s="49" t="s">
        <v>618</v>
      </c>
      <c r="E123" s="49" t="s">
        <v>582</v>
      </c>
      <c r="F123" s="49" t="s">
        <v>616</v>
      </c>
      <c r="G123" s="49" t="s">
        <v>617</v>
      </c>
      <c r="H123" s="53">
        <v>43019</v>
      </c>
      <c r="I123" s="53">
        <v>43256</v>
      </c>
      <c r="J123" s="53"/>
    </row>
    <row r="124" spans="1:10" ht="25.5" x14ac:dyDescent="0.25">
      <c r="A124" s="49" t="s">
        <v>606</v>
      </c>
      <c r="B124" s="49" t="str">
        <f t="shared" si="1"/>
        <v>503/SIPB/121/2017</v>
      </c>
      <c r="C124" s="49" t="s">
        <v>619</v>
      </c>
      <c r="D124" s="49" t="s">
        <v>622</v>
      </c>
      <c r="E124" s="49" t="s">
        <v>582</v>
      </c>
      <c r="F124" s="49" t="s">
        <v>620</v>
      </c>
      <c r="G124" s="49" t="s">
        <v>621</v>
      </c>
      <c r="H124" s="53">
        <v>43019</v>
      </c>
      <c r="I124" s="53">
        <v>43222</v>
      </c>
      <c r="J124" s="53"/>
    </row>
    <row r="125" spans="1:10" ht="25.5" x14ac:dyDescent="0.25">
      <c r="A125" s="49" t="s">
        <v>607</v>
      </c>
      <c r="B125" s="49" t="str">
        <f t="shared" si="1"/>
        <v>503/SIPB/122/2017</v>
      </c>
      <c r="C125" s="49" t="s">
        <v>623</v>
      </c>
      <c r="D125" s="49" t="s">
        <v>649</v>
      </c>
      <c r="E125" s="49" t="s">
        <v>582</v>
      </c>
      <c r="F125" s="49" t="s">
        <v>624</v>
      </c>
      <c r="G125" s="49" t="s">
        <v>625</v>
      </c>
      <c r="H125" s="53">
        <v>43019</v>
      </c>
      <c r="I125" s="53">
        <v>43113</v>
      </c>
      <c r="J125" s="53"/>
    </row>
    <row r="126" spans="1:10" ht="25.5" x14ac:dyDescent="0.25">
      <c r="A126" s="49" t="s">
        <v>608</v>
      </c>
      <c r="B126" s="49" t="str">
        <f t="shared" si="1"/>
        <v>503/SIPB/123/2017</v>
      </c>
      <c r="C126" s="49" t="s">
        <v>626</v>
      </c>
      <c r="D126" s="49" t="s">
        <v>628</v>
      </c>
      <c r="E126" s="49" t="s">
        <v>582</v>
      </c>
      <c r="F126" s="49" t="s">
        <v>627</v>
      </c>
      <c r="G126" s="49" t="s">
        <v>629</v>
      </c>
      <c r="H126" s="53">
        <v>43019</v>
      </c>
      <c r="I126" s="53">
        <v>43254</v>
      </c>
      <c r="J126" s="53"/>
    </row>
    <row r="127" spans="1:10" ht="25.5" x14ac:dyDescent="0.25">
      <c r="A127" s="49" t="s">
        <v>609</v>
      </c>
      <c r="B127" s="49" t="str">
        <f t="shared" si="1"/>
        <v>503/SIPB/124/2017</v>
      </c>
      <c r="C127" s="49" t="s">
        <v>630</v>
      </c>
      <c r="D127" s="49" t="s">
        <v>633</v>
      </c>
      <c r="E127" s="49" t="s">
        <v>582</v>
      </c>
      <c r="F127" s="49" t="s">
        <v>631</v>
      </c>
      <c r="G127" s="49" t="s">
        <v>632</v>
      </c>
      <c r="H127" s="53">
        <v>43019</v>
      </c>
      <c r="I127" s="53">
        <v>43151</v>
      </c>
      <c r="J127" s="53"/>
    </row>
    <row r="128" spans="1:10" ht="25.5" x14ac:dyDescent="0.25">
      <c r="A128" s="49" t="s">
        <v>610</v>
      </c>
      <c r="B128" s="49" t="str">
        <f t="shared" si="1"/>
        <v>503/SIPB/125/2017</v>
      </c>
      <c r="C128" s="49" t="s">
        <v>634</v>
      </c>
      <c r="D128" s="49" t="s">
        <v>637</v>
      </c>
      <c r="E128" s="49" t="s">
        <v>582</v>
      </c>
      <c r="F128" s="49" t="s">
        <v>635</v>
      </c>
      <c r="G128" s="49" t="s">
        <v>636</v>
      </c>
      <c r="H128" s="53">
        <v>43019</v>
      </c>
      <c r="I128" s="53">
        <v>43108</v>
      </c>
      <c r="J128" s="53"/>
    </row>
    <row r="129" spans="1:10" ht="25.5" x14ac:dyDescent="0.25">
      <c r="A129" s="49" t="s">
        <v>611</v>
      </c>
      <c r="B129" s="49" t="str">
        <f t="shared" si="1"/>
        <v>503/SIPB/126/2017</v>
      </c>
      <c r="C129" s="49" t="s">
        <v>638</v>
      </c>
      <c r="D129" s="49" t="s">
        <v>641</v>
      </c>
      <c r="E129" s="49" t="s">
        <v>582</v>
      </c>
      <c r="F129" s="49" t="s">
        <v>639</v>
      </c>
      <c r="G129" s="49" t="s">
        <v>640</v>
      </c>
      <c r="H129" s="53">
        <v>43019</v>
      </c>
      <c r="I129" s="53">
        <v>43260</v>
      </c>
      <c r="J129" s="53"/>
    </row>
    <row r="130" spans="1:10" ht="25.5" x14ac:dyDescent="0.25">
      <c r="A130" s="49" t="s">
        <v>612</v>
      </c>
      <c r="B130" s="49" t="str">
        <f t="shared" si="1"/>
        <v>503/SIPB/127/2017</v>
      </c>
      <c r="C130" s="49" t="s">
        <v>642</v>
      </c>
      <c r="D130" s="49" t="s">
        <v>645</v>
      </c>
      <c r="E130" s="49" t="s">
        <v>582</v>
      </c>
      <c r="F130" s="49" t="s">
        <v>643</v>
      </c>
      <c r="G130" s="49" t="s">
        <v>644</v>
      </c>
      <c r="H130" s="53">
        <v>43019</v>
      </c>
      <c r="I130" s="53">
        <v>43284</v>
      </c>
      <c r="J130" s="53"/>
    </row>
    <row r="131" spans="1:10" ht="25.5" x14ac:dyDescent="0.25">
      <c r="A131" s="49" t="s">
        <v>613</v>
      </c>
      <c r="B131" s="49" t="str">
        <f t="shared" si="1"/>
        <v>503/SIPB/128/2017</v>
      </c>
      <c r="C131" s="49" t="s">
        <v>646</v>
      </c>
      <c r="D131" s="49" t="s">
        <v>648</v>
      </c>
      <c r="E131" s="49" t="s">
        <v>582</v>
      </c>
      <c r="F131" s="49" t="s">
        <v>647</v>
      </c>
      <c r="G131" s="49" t="s">
        <v>650</v>
      </c>
      <c r="H131" s="53">
        <v>43019</v>
      </c>
      <c r="I131" s="53">
        <v>44558</v>
      </c>
      <c r="J131" s="53"/>
    </row>
    <row r="132" spans="1:10" ht="25.5" x14ac:dyDescent="0.25">
      <c r="A132" s="49" t="s">
        <v>614</v>
      </c>
      <c r="B132" s="49" t="str">
        <f t="shared" si="1"/>
        <v>503/SIPB/129/2017</v>
      </c>
      <c r="C132" s="49" t="s">
        <v>651</v>
      </c>
      <c r="D132" s="49" t="s">
        <v>654</v>
      </c>
      <c r="E132" s="49" t="s">
        <v>582</v>
      </c>
      <c r="F132" s="49" t="s">
        <v>652</v>
      </c>
      <c r="G132" s="49" t="s">
        <v>653</v>
      </c>
      <c r="H132" s="53">
        <v>43019</v>
      </c>
      <c r="I132" s="53">
        <v>43313</v>
      </c>
      <c r="J132" s="53"/>
    </row>
    <row r="133" spans="1:10" ht="25.5" x14ac:dyDescent="0.25">
      <c r="A133" s="49" t="s">
        <v>655</v>
      </c>
      <c r="B133" s="49" t="str">
        <f t="shared" ref="B133:B141" si="2">CONCATENATE("503/SIPB/",A133,"/2017")</f>
        <v>503/SIPB/130/2017</v>
      </c>
      <c r="C133" s="49" t="s">
        <v>664</v>
      </c>
      <c r="D133" s="49" t="s">
        <v>667</v>
      </c>
      <c r="E133" s="49" t="s">
        <v>582</v>
      </c>
      <c r="F133" s="49" t="s">
        <v>665</v>
      </c>
      <c r="G133" s="49" t="s">
        <v>666</v>
      </c>
      <c r="H133" s="53">
        <v>43019</v>
      </c>
      <c r="I133" s="53">
        <v>43403</v>
      </c>
      <c r="J133" s="53"/>
    </row>
    <row r="134" spans="1:10" ht="25.5" x14ac:dyDescent="0.25">
      <c r="A134" s="49" t="s">
        <v>656</v>
      </c>
      <c r="B134" s="49" t="str">
        <f t="shared" si="2"/>
        <v>503/SIPB/131/2017</v>
      </c>
      <c r="C134" s="49" t="s">
        <v>668</v>
      </c>
      <c r="D134" s="49" t="s">
        <v>671</v>
      </c>
      <c r="E134" s="49" t="s">
        <v>582</v>
      </c>
      <c r="F134" s="49" t="s">
        <v>669</v>
      </c>
      <c r="G134" s="49" t="s">
        <v>670</v>
      </c>
      <c r="H134" s="53">
        <v>43019</v>
      </c>
      <c r="I134" s="53">
        <v>43189</v>
      </c>
      <c r="J134" s="53"/>
    </row>
    <row r="135" spans="1:10" ht="25.5" x14ac:dyDescent="0.25">
      <c r="A135" s="49" t="s">
        <v>657</v>
      </c>
      <c r="B135" s="49" t="str">
        <f t="shared" si="2"/>
        <v>503/SIPB/132/2017</v>
      </c>
      <c r="C135" s="49" t="s">
        <v>672</v>
      </c>
      <c r="D135" s="49" t="s">
        <v>675</v>
      </c>
      <c r="E135" s="49" t="s">
        <v>582</v>
      </c>
      <c r="F135" s="49" t="s">
        <v>673</v>
      </c>
      <c r="G135" s="49" t="s">
        <v>674</v>
      </c>
      <c r="H135" s="53">
        <v>43019</v>
      </c>
      <c r="I135" s="53">
        <v>43142</v>
      </c>
      <c r="J135" s="53"/>
    </row>
    <row r="136" spans="1:10" ht="25.5" x14ac:dyDescent="0.25">
      <c r="A136" s="49" t="s">
        <v>658</v>
      </c>
      <c r="B136" s="49" t="str">
        <f t="shared" si="2"/>
        <v>503/SIPB/133/2017</v>
      </c>
      <c r="C136" s="49" t="s">
        <v>676</v>
      </c>
      <c r="D136" s="49" t="s">
        <v>679</v>
      </c>
      <c r="E136" s="49" t="s">
        <v>582</v>
      </c>
      <c r="F136" s="49" t="s">
        <v>677</v>
      </c>
      <c r="G136" s="49" t="s">
        <v>678</v>
      </c>
      <c r="H136" s="53">
        <v>43019</v>
      </c>
      <c r="I136" s="53">
        <v>43451</v>
      </c>
      <c r="J136" s="53"/>
    </row>
    <row r="137" spans="1:10" ht="25.5" x14ac:dyDescent="0.25">
      <c r="A137" s="49" t="s">
        <v>659</v>
      </c>
      <c r="B137" s="49" t="str">
        <f t="shared" si="2"/>
        <v>503/SIPB/134/2017</v>
      </c>
      <c r="C137" s="49" t="s">
        <v>680</v>
      </c>
      <c r="D137" s="49" t="s">
        <v>682</v>
      </c>
      <c r="E137" s="49" t="s">
        <v>582</v>
      </c>
      <c r="F137" s="49" t="s">
        <v>681</v>
      </c>
      <c r="G137" s="49" t="s">
        <v>683</v>
      </c>
      <c r="H137" s="53">
        <v>43019</v>
      </c>
      <c r="I137" s="53">
        <v>43191</v>
      </c>
      <c r="J137" s="53"/>
    </row>
    <row r="138" spans="1:10" ht="25.5" x14ac:dyDescent="0.25">
      <c r="A138" s="49" t="s">
        <v>660</v>
      </c>
      <c r="B138" s="49" t="str">
        <f t="shared" si="2"/>
        <v>503/SIPB/135/2017</v>
      </c>
      <c r="C138" s="49" t="s">
        <v>684</v>
      </c>
      <c r="D138" s="49" t="s">
        <v>687</v>
      </c>
      <c r="E138" s="49" t="s">
        <v>313</v>
      </c>
      <c r="F138" s="49" t="s">
        <v>685</v>
      </c>
      <c r="G138" s="49" t="s">
        <v>686</v>
      </c>
      <c r="H138" s="53">
        <v>43019</v>
      </c>
      <c r="I138" s="53">
        <v>43265</v>
      </c>
      <c r="J138" s="53"/>
    </row>
    <row r="139" spans="1:10" ht="25.5" x14ac:dyDescent="0.25">
      <c r="A139" s="49" t="s">
        <v>661</v>
      </c>
      <c r="B139" s="49" t="str">
        <f t="shared" si="2"/>
        <v>503/SIPB/136/2017</v>
      </c>
      <c r="C139" s="49" t="s">
        <v>684</v>
      </c>
      <c r="D139" s="49" t="s">
        <v>687</v>
      </c>
      <c r="E139" s="49" t="s">
        <v>688</v>
      </c>
      <c r="F139" s="49" t="s">
        <v>685</v>
      </c>
      <c r="G139" s="49" t="s">
        <v>686</v>
      </c>
      <c r="H139" s="53">
        <v>43019</v>
      </c>
      <c r="I139" s="53">
        <v>43265</v>
      </c>
      <c r="J139" s="53"/>
    </row>
    <row r="140" spans="1:10" ht="25.5" x14ac:dyDescent="0.25">
      <c r="A140" s="49" t="s">
        <v>662</v>
      </c>
      <c r="B140" s="49" t="str">
        <f t="shared" si="2"/>
        <v>503/SIPB/137/2017</v>
      </c>
      <c r="C140" s="49" t="s">
        <v>166</v>
      </c>
      <c r="D140" s="49" t="s">
        <v>169</v>
      </c>
      <c r="E140" s="49" t="s">
        <v>93</v>
      </c>
      <c r="F140" s="49" t="s">
        <v>168</v>
      </c>
      <c r="G140" s="49" t="s">
        <v>170</v>
      </c>
      <c r="H140" s="53">
        <v>43019</v>
      </c>
      <c r="I140" s="53">
        <v>43361</v>
      </c>
      <c r="J140" s="53"/>
    </row>
    <row r="141" spans="1:10" ht="25.5" x14ac:dyDescent="0.25">
      <c r="A141" s="49" t="s">
        <v>663</v>
      </c>
      <c r="B141" s="49" t="str">
        <f t="shared" si="2"/>
        <v>503/SIPB/138/2017</v>
      </c>
      <c r="C141" s="49" t="s">
        <v>159</v>
      </c>
      <c r="D141" s="49" t="s">
        <v>162</v>
      </c>
      <c r="E141" s="49" t="s">
        <v>689</v>
      </c>
      <c r="F141" s="49" t="s">
        <v>161</v>
      </c>
      <c r="G141" s="49" t="s">
        <v>163</v>
      </c>
      <c r="H141" s="53">
        <v>43019</v>
      </c>
      <c r="I141" s="53">
        <v>43268</v>
      </c>
      <c r="J141" s="53"/>
    </row>
  </sheetData>
  <mergeCells count="1">
    <mergeCell ref="A1:I1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1"/>
  <sheetViews>
    <sheetView workbookViewId="0">
      <selection activeCell="G5" sqref="G5"/>
    </sheetView>
  </sheetViews>
  <sheetFormatPr defaultRowHeight="12.75" x14ac:dyDescent="0.25"/>
  <cols>
    <col min="1" max="1" width="4.42578125" style="2" customWidth="1"/>
    <col min="2" max="2" width="16.140625" style="2" customWidth="1"/>
    <col min="3" max="3" width="15.140625" style="2" customWidth="1"/>
    <col min="4" max="4" width="17.140625" style="2" customWidth="1"/>
    <col min="5" max="5" width="20.42578125" style="2" customWidth="1"/>
    <col min="6" max="6" width="15.7109375" style="2" customWidth="1"/>
    <col min="7" max="7" width="17.140625" style="2" customWidth="1"/>
    <col min="8" max="8" width="12.28515625" style="2" customWidth="1"/>
    <col min="9" max="16384" width="9.140625" style="2"/>
  </cols>
  <sheetData>
    <row r="1" spans="1:9" x14ac:dyDescent="0.25">
      <c r="A1" s="119" t="s">
        <v>1064</v>
      </c>
      <c r="B1" s="119"/>
      <c r="C1" s="119"/>
      <c r="D1" s="119"/>
      <c r="E1" s="119"/>
      <c r="F1" s="119"/>
      <c r="G1" s="119"/>
      <c r="H1" s="119"/>
    </row>
    <row r="2" spans="1:9" x14ac:dyDescent="0.25">
      <c r="A2" s="119"/>
      <c r="B2" s="119"/>
      <c r="C2" s="119"/>
      <c r="D2" s="119"/>
      <c r="E2" s="119"/>
      <c r="F2" s="119"/>
      <c r="G2" s="44"/>
      <c r="H2" s="44"/>
    </row>
    <row r="3" spans="1:9" x14ac:dyDescent="0.25">
      <c r="B3" s="14"/>
      <c r="D3" s="14"/>
      <c r="E3" s="14"/>
      <c r="F3" s="14"/>
      <c r="G3" s="44"/>
      <c r="H3" s="44"/>
    </row>
    <row r="4" spans="1:9" x14ac:dyDescent="0.25">
      <c r="A4" s="45" t="s">
        <v>910</v>
      </c>
      <c r="B4" s="45" t="s">
        <v>1092</v>
      </c>
      <c r="C4" s="45" t="s">
        <v>911</v>
      </c>
      <c r="D4" s="45" t="s">
        <v>941</v>
      </c>
      <c r="E4" s="45" t="s">
        <v>912</v>
      </c>
      <c r="F4" s="45" t="s">
        <v>940</v>
      </c>
      <c r="G4" s="45" t="s">
        <v>913</v>
      </c>
      <c r="H4" s="48" t="s">
        <v>942</v>
      </c>
      <c r="I4" s="48" t="s">
        <v>1119</v>
      </c>
    </row>
    <row r="5" spans="1:9" ht="25.5" x14ac:dyDescent="0.25">
      <c r="A5" s="55" t="s">
        <v>3</v>
      </c>
      <c r="B5" s="11" t="s">
        <v>1067</v>
      </c>
      <c r="C5" s="11" t="s">
        <v>1065</v>
      </c>
      <c r="D5" s="11" t="s">
        <v>1069</v>
      </c>
      <c r="E5" s="11" t="s">
        <v>1066</v>
      </c>
      <c r="F5" s="11" t="s">
        <v>1068</v>
      </c>
      <c r="G5" s="41">
        <v>43045</v>
      </c>
      <c r="H5" s="41">
        <v>43277</v>
      </c>
      <c r="I5" s="48"/>
    </row>
    <row r="6" spans="1:9" ht="25.5" x14ac:dyDescent="0.25">
      <c r="A6" s="23" t="s">
        <v>14</v>
      </c>
      <c r="B6" s="11" t="s">
        <v>1072</v>
      </c>
      <c r="C6" s="11" t="s">
        <v>1070</v>
      </c>
      <c r="D6" s="11" t="s">
        <v>1010</v>
      </c>
      <c r="E6" s="11" t="s">
        <v>1071</v>
      </c>
      <c r="F6" s="11" t="s">
        <v>1148</v>
      </c>
      <c r="G6" s="41">
        <v>43045</v>
      </c>
      <c r="H6" s="41">
        <v>43341</v>
      </c>
      <c r="I6" s="48"/>
    </row>
    <row r="7" spans="1:9" ht="25.5" x14ac:dyDescent="0.25">
      <c r="A7" s="55" t="s">
        <v>15</v>
      </c>
      <c r="B7" s="11" t="s">
        <v>1074</v>
      </c>
      <c r="C7" s="11" t="s">
        <v>1073</v>
      </c>
      <c r="D7" s="11" t="s">
        <v>963</v>
      </c>
      <c r="E7" s="11" t="s">
        <v>960</v>
      </c>
      <c r="F7" s="11" t="s">
        <v>1075</v>
      </c>
      <c r="G7" s="41">
        <v>43045</v>
      </c>
      <c r="H7" s="41">
        <v>43368</v>
      </c>
      <c r="I7" s="48"/>
    </row>
    <row r="8" spans="1:9" ht="25.5" x14ac:dyDescent="0.25">
      <c r="A8" s="55" t="s">
        <v>18</v>
      </c>
      <c r="B8" s="11" t="s">
        <v>1078</v>
      </c>
      <c r="C8" s="11" t="s">
        <v>1076</v>
      </c>
      <c r="D8" s="11" t="s">
        <v>572</v>
      </c>
      <c r="E8" s="11" t="s">
        <v>1077</v>
      </c>
      <c r="F8" s="11" t="s">
        <v>1079</v>
      </c>
      <c r="G8" s="41">
        <v>43045</v>
      </c>
      <c r="H8" s="41">
        <v>43378</v>
      </c>
      <c r="I8" s="48"/>
    </row>
    <row r="9" spans="1:9" ht="25.5" x14ac:dyDescent="0.25">
      <c r="A9" s="23" t="s">
        <v>23</v>
      </c>
      <c r="B9" s="11" t="s">
        <v>1081</v>
      </c>
      <c r="C9" s="11" t="s">
        <v>1080</v>
      </c>
      <c r="D9" s="11" t="s">
        <v>1010</v>
      </c>
      <c r="E9" s="11" t="s">
        <v>1071</v>
      </c>
      <c r="F9" s="11" t="s">
        <v>1082</v>
      </c>
      <c r="G9" s="41">
        <v>43045</v>
      </c>
      <c r="H9" s="41">
        <v>43451</v>
      </c>
      <c r="I9" s="48"/>
    </row>
    <row r="10" spans="1:9" ht="38.25" x14ac:dyDescent="0.25">
      <c r="A10" s="55" t="s">
        <v>27</v>
      </c>
      <c r="B10" s="11" t="s">
        <v>1085</v>
      </c>
      <c r="C10" s="11" t="s">
        <v>1083</v>
      </c>
      <c r="D10" s="11" t="s">
        <v>1087</v>
      </c>
      <c r="E10" s="11" t="s">
        <v>1084</v>
      </c>
      <c r="F10" s="11" t="s">
        <v>1086</v>
      </c>
      <c r="G10" s="41">
        <v>43045</v>
      </c>
      <c r="H10" s="41">
        <v>43388</v>
      </c>
      <c r="I10" s="48"/>
    </row>
    <row r="11" spans="1:9" ht="25.5" x14ac:dyDescent="0.25">
      <c r="A11" s="55" t="s">
        <v>32</v>
      </c>
      <c r="B11" s="11" t="s">
        <v>1090</v>
      </c>
      <c r="C11" s="11" t="s">
        <v>1088</v>
      </c>
      <c r="D11" s="11" t="s">
        <v>486</v>
      </c>
      <c r="E11" s="11" t="s">
        <v>1089</v>
      </c>
      <c r="F11" s="11" t="s">
        <v>1091</v>
      </c>
      <c r="G11" s="41">
        <v>43045</v>
      </c>
      <c r="H11" s="41">
        <v>43267</v>
      </c>
      <c r="I11" s="48"/>
    </row>
  </sheetData>
  <mergeCells count="2">
    <mergeCell ref="A2:F2"/>
    <mergeCell ref="A1:H1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8"/>
  <sheetViews>
    <sheetView workbookViewId="0">
      <selection activeCell="G5" sqref="G5"/>
    </sheetView>
  </sheetViews>
  <sheetFormatPr defaultRowHeight="12.75" x14ac:dyDescent="0.25"/>
  <cols>
    <col min="1" max="1" width="4.7109375" style="2" customWidth="1"/>
    <col min="2" max="2" width="16.85546875" style="2" customWidth="1"/>
    <col min="3" max="4" width="14.7109375" style="2" customWidth="1"/>
    <col min="5" max="6" width="16.85546875" style="2" customWidth="1"/>
    <col min="7" max="7" width="30.42578125" style="2" customWidth="1"/>
    <col min="8" max="8" width="17.140625" style="2" customWidth="1"/>
    <col min="9" max="9" width="12.140625" style="57" customWidth="1"/>
    <col min="10" max="10" width="14.85546875" style="57" customWidth="1"/>
    <col min="11" max="16384" width="9.140625" style="2"/>
  </cols>
  <sheetData>
    <row r="1" spans="1:11" x14ac:dyDescent="0.25">
      <c r="A1" s="119" t="s">
        <v>1093</v>
      </c>
      <c r="B1" s="119"/>
      <c r="C1" s="119"/>
      <c r="D1" s="119"/>
      <c r="E1" s="119"/>
      <c r="F1" s="119"/>
      <c r="G1" s="119"/>
      <c r="H1" s="119"/>
      <c r="I1" s="119"/>
      <c r="J1" s="2"/>
      <c r="K1" s="6"/>
    </row>
    <row r="2" spans="1:11" x14ac:dyDescent="0.25">
      <c r="A2" s="119" t="s">
        <v>978</v>
      </c>
      <c r="B2" s="119"/>
      <c r="C2" s="119"/>
      <c r="D2" s="119"/>
      <c r="E2" s="119"/>
      <c r="F2" s="119"/>
      <c r="G2" s="119"/>
      <c r="H2" s="119"/>
      <c r="I2" s="119"/>
      <c r="J2" s="2"/>
    </row>
    <row r="3" spans="1:11" x14ac:dyDescent="0.25">
      <c r="J3" s="2"/>
    </row>
    <row r="4" spans="1:11" s="26" customFormat="1" x14ac:dyDescent="0.25">
      <c r="A4" s="49" t="s">
        <v>910</v>
      </c>
      <c r="B4" s="49" t="s">
        <v>1110</v>
      </c>
      <c r="C4" s="49" t="s">
        <v>911</v>
      </c>
      <c r="D4" s="49"/>
      <c r="E4" s="49" t="s">
        <v>933</v>
      </c>
      <c r="F4" s="49" t="s">
        <v>912</v>
      </c>
      <c r="G4" s="49" t="s">
        <v>951</v>
      </c>
      <c r="H4" s="49" t="s">
        <v>914</v>
      </c>
      <c r="I4" s="52" t="s">
        <v>915</v>
      </c>
      <c r="J4" s="52" t="s">
        <v>1119</v>
      </c>
      <c r="K4" s="50"/>
    </row>
    <row r="5" spans="1:11" ht="25.5" x14ac:dyDescent="0.25">
      <c r="A5" s="52" t="s">
        <v>3</v>
      </c>
      <c r="B5" s="52" t="str">
        <f>CONCATENATE("503/SIPTTK/",A5,"/2017")</f>
        <v>503/SIPTTK/001/2017</v>
      </c>
      <c r="C5" s="52" t="s">
        <v>1094</v>
      </c>
      <c r="D5" s="52" t="str">
        <f>PROPER(C5)</f>
        <v>Rizkah Amalia</v>
      </c>
      <c r="E5" s="52" t="s">
        <v>1107</v>
      </c>
      <c r="F5" s="52" t="s">
        <v>1095</v>
      </c>
      <c r="G5" s="52" t="s">
        <v>916</v>
      </c>
      <c r="H5" s="52" t="s">
        <v>1111</v>
      </c>
      <c r="I5" s="52">
        <v>44135</v>
      </c>
      <c r="J5" s="52"/>
      <c r="K5" s="56"/>
    </row>
    <row r="6" spans="1:11" x14ac:dyDescent="0.25">
      <c r="A6" s="52" t="s">
        <v>14</v>
      </c>
      <c r="B6" s="52" t="str">
        <f t="shared" ref="B6:B16" si="0">CONCATENATE("503/SIPTTK/",A6,"/2017")</f>
        <v>503/SIPTTK/002/2017</v>
      </c>
      <c r="C6" s="52"/>
      <c r="D6" s="52"/>
      <c r="E6" s="52"/>
      <c r="F6" s="52"/>
      <c r="G6" s="52"/>
      <c r="H6" s="52"/>
      <c r="I6" s="52"/>
      <c r="J6" s="52"/>
      <c r="K6" s="54"/>
    </row>
    <row r="7" spans="1:11" ht="25.5" x14ac:dyDescent="0.25">
      <c r="A7" s="52" t="s">
        <v>15</v>
      </c>
      <c r="B7" s="52" t="str">
        <f t="shared" si="0"/>
        <v>503/SIPTTK/003/2017</v>
      </c>
      <c r="C7" s="52" t="s">
        <v>1096</v>
      </c>
      <c r="D7" s="52" t="str">
        <f t="shared" ref="D7:D16" si="1">PROPER(C7)</f>
        <v>Ruman Anggraeni</v>
      </c>
      <c r="E7" s="52" t="s">
        <v>1108</v>
      </c>
      <c r="F7" s="52" t="s">
        <v>1097</v>
      </c>
      <c r="G7" s="52" t="s">
        <v>916</v>
      </c>
      <c r="H7" s="52" t="s">
        <v>1112</v>
      </c>
      <c r="I7" s="52">
        <v>43389</v>
      </c>
      <c r="J7" s="52"/>
      <c r="K7" s="54"/>
    </row>
    <row r="8" spans="1:11" ht="25.5" x14ac:dyDescent="0.25">
      <c r="A8" s="52" t="s">
        <v>18</v>
      </c>
      <c r="B8" s="52" t="str">
        <f t="shared" si="0"/>
        <v>503/SIPTTK/004/2017</v>
      </c>
      <c r="C8" s="52" t="s">
        <v>1098</v>
      </c>
      <c r="D8" s="52" t="str">
        <f t="shared" si="1"/>
        <v>Ristiana</v>
      </c>
      <c r="E8" s="52" t="s">
        <v>1109</v>
      </c>
      <c r="F8" s="52" t="s">
        <v>1099</v>
      </c>
      <c r="G8" s="52" t="s">
        <v>916</v>
      </c>
      <c r="H8" s="52" t="s">
        <v>1113</v>
      </c>
      <c r="I8" s="52">
        <v>44135</v>
      </c>
      <c r="J8" s="52"/>
      <c r="K8" s="54"/>
    </row>
    <row r="9" spans="1:11" x14ac:dyDescent="0.25">
      <c r="A9" s="52" t="s">
        <v>23</v>
      </c>
      <c r="B9" s="52" t="str">
        <f t="shared" si="0"/>
        <v>503/SIPTTK/005/2017</v>
      </c>
      <c r="C9" s="52"/>
      <c r="D9" s="52" t="str">
        <f t="shared" si="1"/>
        <v/>
      </c>
      <c r="E9" s="52"/>
      <c r="F9" s="52"/>
      <c r="G9" s="52"/>
      <c r="H9" s="52"/>
      <c r="I9" s="52"/>
      <c r="J9" s="52"/>
      <c r="K9" s="54"/>
    </row>
    <row r="10" spans="1:11" x14ac:dyDescent="0.25">
      <c r="A10" s="52" t="s">
        <v>27</v>
      </c>
      <c r="B10" s="52" t="str">
        <f t="shared" si="0"/>
        <v>503/SIPTTK/006/2017</v>
      </c>
      <c r="C10" s="52"/>
      <c r="D10" s="52" t="str">
        <f t="shared" si="1"/>
        <v/>
      </c>
      <c r="E10" s="52"/>
      <c r="F10" s="52"/>
      <c r="G10" s="52"/>
      <c r="H10" s="52"/>
      <c r="I10" s="52"/>
      <c r="J10" s="52"/>
      <c r="K10" s="54"/>
    </row>
    <row r="11" spans="1:11" ht="25.5" x14ac:dyDescent="0.25">
      <c r="A11" s="52" t="s">
        <v>32</v>
      </c>
      <c r="B11" s="52" t="str">
        <f t="shared" si="0"/>
        <v>503/SIPTTK/007/2017</v>
      </c>
      <c r="C11" s="52" t="s">
        <v>1100</v>
      </c>
      <c r="D11" s="52" t="str">
        <f t="shared" si="1"/>
        <v>Puji Astuti</v>
      </c>
      <c r="E11" s="52" t="s">
        <v>1114</v>
      </c>
      <c r="F11" s="52" t="s">
        <v>1101</v>
      </c>
      <c r="G11" s="52" t="s">
        <v>916</v>
      </c>
      <c r="H11" s="52" t="s">
        <v>1115</v>
      </c>
      <c r="I11" s="52">
        <v>43282</v>
      </c>
      <c r="J11" s="52"/>
      <c r="K11" s="54"/>
    </row>
    <row r="12" spans="1:11" x14ac:dyDescent="0.25">
      <c r="A12" s="52" t="s">
        <v>36</v>
      </c>
      <c r="B12" s="52" t="str">
        <f t="shared" si="0"/>
        <v>503/SIPTTK/008/2017</v>
      </c>
      <c r="C12" s="52"/>
      <c r="D12" s="52" t="str">
        <f t="shared" si="1"/>
        <v/>
      </c>
      <c r="E12" s="52"/>
      <c r="F12" s="52"/>
      <c r="G12" s="52"/>
      <c r="H12" s="52"/>
      <c r="I12" s="52"/>
      <c r="J12" s="52"/>
      <c r="K12" s="54"/>
    </row>
    <row r="13" spans="1:11" x14ac:dyDescent="0.25">
      <c r="A13" s="52" t="s">
        <v>39</v>
      </c>
      <c r="B13" s="52" t="str">
        <f t="shared" si="0"/>
        <v>503/SIPTTK/009/2017</v>
      </c>
      <c r="C13" s="52"/>
      <c r="D13" s="52" t="str">
        <f t="shared" si="1"/>
        <v/>
      </c>
      <c r="E13" s="52"/>
      <c r="F13" s="52"/>
      <c r="G13" s="52"/>
      <c r="H13" s="52"/>
      <c r="I13" s="52"/>
      <c r="J13" s="52"/>
      <c r="K13" s="54"/>
    </row>
    <row r="14" spans="1:11" x14ac:dyDescent="0.25">
      <c r="A14" s="52" t="s">
        <v>58</v>
      </c>
      <c r="B14" s="52" t="str">
        <f t="shared" si="0"/>
        <v>503/SIPTTK/010/2017</v>
      </c>
      <c r="C14" s="52"/>
      <c r="D14" s="52" t="str">
        <f t="shared" si="1"/>
        <v/>
      </c>
      <c r="E14" s="52"/>
      <c r="F14" s="52"/>
      <c r="G14" s="52"/>
      <c r="H14" s="52"/>
      <c r="I14" s="52"/>
      <c r="J14" s="52"/>
      <c r="K14" s="54"/>
    </row>
    <row r="15" spans="1:11" ht="38.25" x14ac:dyDescent="0.25">
      <c r="A15" s="52" t="s">
        <v>62</v>
      </c>
      <c r="B15" s="52" t="str">
        <f t="shared" si="0"/>
        <v>503/SIPTTK/011/2017</v>
      </c>
      <c r="C15" s="52" t="s">
        <v>1102</v>
      </c>
      <c r="D15" s="52" t="str">
        <f t="shared" si="1"/>
        <v>Jefri Tri Astuti</v>
      </c>
      <c r="E15" s="52" t="s">
        <v>963</v>
      </c>
      <c r="F15" s="52" t="s">
        <v>1103</v>
      </c>
      <c r="G15" s="52" t="s">
        <v>916</v>
      </c>
      <c r="H15" s="52" t="s">
        <v>1116</v>
      </c>
      <c r="I15" s="52">
        <v>44121</v>
      </c>
      <c r="J15" s="52"/>
      <c r="K15" s="24"/>
    </row>
    <row r="16" spans="1:11" ht="25.5" x14ac:dyDescent="0.25">
      <c r="A16" s="52" t="s">
        <v>68</v>
      </c>
      <c r="B16" s="52" t="str">
        <f t="shared" si="0"/>
        <v>503/SIPTTK/012/2017</v>
      </c>
      <c r="C16" s="52" t="s">
        <v>1104</v>
      </c>
      <c r="D16" s="52" t="str">
        <f t="shared" si="1"/>
        <v>Ika Permatasari</v>
      </c>
      <c r="E16" s="52" t="s">
        <v>397</v>
      </c>
      <c r="F16" s="52" t="s">
        <v>1105</v>
      </c>
      <c r="G16" s="52" t="s">
        <v>1106</v>
      </c>
      <c r="H16" s="52" t="s">
        <v>1117</v>
      </c>
      <c r="I16" s="52">
        <v>44219</v>
      </c>
      <c r="J16" s="52"/>
      <c r="K16" s="24"/>
    </row>
    <row r="17" spans="1:11" x14ac:dyDescent="0.25">
      <c r="A17" s="54"/>
      <c r="B17" s="54"/>
      <c r="C17" s="54"/>
      <c r="D17" s="54"/>
      <c r="E17" s="54"/>
      <c r="F17" s="54"/>
      <c r="G17" s="64"/>
      <c r="H17" s="54"/>
      <c r="I17" s="65"/>
      <c r="J17" s="54"/>
      <c r="K17" s="24"/>
    </row>
    <row r="18" spans="1:11" x14ac:dyDescent="0.25">
      <c r="A18" s="30"/>
      <c r="B18" s="30"/>
      <c r="C18" s="30"/>
      <c r="D18" s="30"/>
      <c r="E18" s="30"/>
      <c r="F18" s="30"/>
      <c r="G18" s="30"/>
      <c r="H18" s="30"/>
      <c r="I18" s="66"/>
      <c r="J18" s="30"/>
    </row>
    <row r="19" spans="1:11" x14ac:dyDescent="0.25">
      <c r="J19" s="2"/>
    </row>
    <row r="20" spans="1:11" x14ac:dyDescent="0.25">
      <c r="G20" s="119" t="s">
        <v>922</v>
      </c>
      <c r="H20" s="119"/>
      <c r="J20" s="2"/>
    </row>
    <row r="21" spans="1:11" x14ac:dyDescent="0.25">
      <c r="G21" s="119" t="s">
        <v>923</v>
      </c>
      <c r="H21" s="119"/>
      <c r="J21" s="2"/>
    </row>
    <row r="22" spans="1:11" x14ac:dyDescent="0.25">
      <c r="G22" s="119" t="s">
        <v>924</v>
      </c>
      <c r="H22" s="119"/>
      <c r="J22" s="2"/>
    </row>
    <row r="23" spans="1:11" x14ac:dyDescent="0.25">
      <c r="G23" s="27"/>
      <c r="H23" s="27"/>
      <c r="J23" s="2"/>
    </row>
    <row r="24" spans="1:11" x14ac:dyDescent="0.25">
      <c r="G24" s="27"/>
      <c r="H24" s="27"/>
      <c r="J24" s="2"/>
    </row>
    <row r="25" spans="1:11" x14ac:dyDescent="0.25">
      <c r="J25" s="2"/>
    </row>
    <row r="26" spans="1:11" x14ac:dyDescent="0.25">
      <c r="G26" s="121" t="s">
        <v>925</v>
      </c>
      <c r="H26" s="121"/>
      <c r="J26" s="2"/>
    </row>
    <row r="27" spans="1:11" x14ac:dyDescent="0.25">
      <c r="G27" s="119" t="s">
        <v>926</v>
      </c>
      <c r="H27" s="119"/>
      <c r="J27" s="2"/>
    </row>
    <row r="28" spans="1:11" x14ac:dyDescent="0.25">
      <c r="G28" s="119" t="s">
        <v>927</v>
      </c>
      <c r="H28" s="119"/>
      <c r="J28" s="2"/>
    </row>
  </sheetData>
  <mergeCells count="8">
    <mergeCell ref="G28:H28"/>
    <mergeCell ref="A1:I1"/>
    <mergeCell ref="A2:I2"/>
    <mergeCell ref="G20:H20"/>
    <mergeCell ref="G21:H21"/>
    <mergeCell ref="G22:H22"/>
    <mergeCell ref="G26:H26"/>
    <mergeCell ref="G27:H27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51E95-36DF-4DB6-A1BB-117B861425F0}">
  <dimension ref="A1:E72"/>
  <sheetViews>
    <sheetView workbookViewId="0">
      <selection activeCell="C8" sqref="C8"/>
    </sheetView>
  </sheetViews>
  <sheetFormatPr defaultRowHeight="15" x14ac:dyDescent="0.25"/>
  <cols>
    <col min="1" max="1" width="5" customWidth="1"/>
    <col min="2" max="2" width="21.28515625" customWidth="1"/>
    <col min="3" max="3" width="42.42578125" customWidth="1"/>
    <col min="4" max="4" width="28.28515625" customWidth="1"/>
    <col min="5" max="5" width="37.140625" customWidth="1"/>
  </cols>
  <sheetData>
    <row r="1" spans="1:5" x14ac:dyDescent="0.25">
      <c r="A1" s="127" t="s">
        <v>1125</v>
      </c>
      <c r="B1" s="127"/>
      <c r="C1" s="127"/>
      <c r="D1" s="127"/>
      <c r="E1" s="127"/>
    </row>
    <row r="2" spans="1:5" x14ac:dyDescent="0.25">
      <c r="A2" s="127" t="s">
        <v>1126</v>
      </c>
      <c r="B2" s="127"/>
      <c r="C2" s="127"/>
      <c r="D2" s="127"/>
      <c r="E2" s="127"/>
    </row>
    <row r="3" spans="1:5" x14ac:dyDescent="0.25">
      <c r="A3" s="127" t="s">
        <v>1127</v>
      </c>
      <c r="B3" s="127"/>
      <c r="C3" s="127"/>
      <c r="D3" s="127"/>
      <c r="E3" s="127"/>
    </row>
    <row r="4" spans="1:5" x14ac:dyDescent="0.25">
      <c r="A4" s="127" t="s">
        <v>1128</v>
      </c>
      <c r="B4" s="127"/>
      <c r="C4" s="127"/>
      <c r="D4" s="127"/>
      <c r="E4" s="127"/>
    </row>
    <row r="5" spans="1:5" x14ac:dyDescent="0.25">
      <c r="A5" s="127" t="s">
        <v>1129</v>
      </c>
      <c r="B5" s="127"/>
      <c r="C5" s="127"/>
      <c r="D5" s="127"/>
      <c r="E5" s="127"/>
    </row>
    <row r="6" spans="1:5" x14ac:dyDescent="0.25">
      <c r="A6" s="76"/>
      <c r="B6" s="76"/>
      <c r="C6" s="76"/>
      <c r="D6" s="76"/>
      <c r="E6" s="76"/>
    </row>
    <row r="7" spans="1:5" x14ac:dyDescent="0.25">
      <c r="A7" s="126" t="s">
        <v>1133</v>
      </c>
      <c r="B7" s="126"/>
      <c r="C7" s="76"/>
      <c r="D7" s="76"/>
      <c r="E7" s="76"/>
    </row>
    <row r="8" spans="1:5" x14ac:dyDescent="0.25">
      <c r="A8" s="77" t="s">
        <v>1</v>
      </c>
      <c r="B8" s="77" t="s">
        <v>1132</v>
      </c>
      <c r="C8" s="77" t="s">
        <v>756</v>
      </c>
      <c r="D8" s="77" t="s">
        <v>1136</v>
      </c>
      <c r="E8" s="77" t="s">
        <v>1130</v>
      </c>
    </row>
    <row r="9" spans="1:5" x14ac:dyDescent="0.25">
      <c r="A9" s="77" t="str">
        <f>SIPTTK!A5</f>
        <v>001</v>
      </c>
      <c r="B9" s="77" t="str">
        <f>SIPTTK!B5</f>
        <v>503/SIPTTK/001/2017</v>
      </c>
      <c r="C9" s="77" t="str">
        <f>SIPTTK!C5</f>
        <v>RIZKAH AMALIA</v>
      </c>
      <c r="D9" s="77" t="str">
        <f>SIPTTK!E5</f>
        <v>Apotek Dita Putra</v>
      </c>
      <c r="E9" s="77" t="str">
        <f>SIPTTK!H5</f>
        <v>19980328/STRTTK_33/2016/226777</v>
      </c>
    </row>
    <row r="10" spans="1:5" x14ac:dyDescent="0.25">
      <c r="A10" s="77" t="str">
        <f>SIPTTK!A6</f>
        <v>002</v>
      </c>
      <c r="B10" s="77" t="str">
        <f>SIPTTK!B6</f>
        <v>503/SIPTTK/002/2017</v>
      </c>
      <c r="C10" s="77" t="s">
        <v>929</v>
      </c>
      <c r="D10" s="77" t="s">
        <v>929</v>
      </c>
      <c r="E10" s="77" t="s">
        <v>929</v>
      </c>
    </row>
    <row r="11" spans="1:5" x14ac:dyDescent="0.25">
      <c r="A11" s="77" t="str">
        <f>SIPTTK!A7</f>
        <v>003</v>
      </c>
      <c r="B11" s="77" t="str">
        <f>SIPTTK!B7</f>
        <v>503/SIPTTK/003/2017</v>
      </c>
      <c r="C11" s="77" t="str">
        <f>SIPTTK!C7</f>
        <v>RUMAN ANGGRAENI</v>
      </c>
      <c r="D11" s="77" t="str">
        <f>SIPTTK!E7</f>
        <v>Apotek Mandiri 2</v>
      </c>
      <c r="E11" s="77" t="str">
        <f>SIPTTK!H7</f>
        <v>19951016/STRTTK_33/2013/211530</v>
      </c>
    </row>
    <row r="12" spans="1:5" x14ac:dyDescent="0.25">
      <c r="A12" s="77" t="str">
        <f>SIPTTK!A8</f>
        <v>004</v>
      </c>
      <c r="B12" s="77" t="str">
        <f>SIPTTK!B8</f>
        <v>503/SIPTTK/004/2017</v>
      </c>
      <c r="C12" s="77" t="str">
        <f>SIPTTK!C8</f>
        <v>RISTIANA</v>
      </c>
      <c r="D12" s="77" t="str">
        <f>SIPTTK!E8</f>
        <v>Apotek Karangsentul</v>
      </c>
      <c r="E12" s="77" t="str">
        <f>SIPTTK!H8</f>
        <v>19970921/STRTTK_33/2016/228181</v>
      </c>
    </row>
    <row r="13" spans="1:5" x14ac:dyDescent="0.25">
      <c r="A13" s="77" t="str">
        <f>SIPTTK!A9</f>
        <v>005</v>
      </c>
      <c r="B13" s="77" t="str">
        <f>SIPTTK!B9</f>
        <v>503/SIPTTK/005/2017</v>
      </c>
      <c r="C13" s="77" t="s">
        <v>929</v>
      </c>
      <c r="D13" s="77" t="s">
        <v>929</v>
      </c>
      <c r="E13" s="77" t="s">
        <v>929</v>
      </c>
    </row>
    <row r="14" spans="1:5" x14ac:dyDescent="0.25">
      <c r="A14" s="77" t="str">
        <f>SIPTTK!A10</f>
        <v>006</v>
      </c>
      <c r="B14" s="77" t="str">
        <f>SIPTTK!B10</f>
        <v>503/SIPTTK/006/2017</v>
      </c>
      <c r="C14" s="77" t="s">
        <v>929</v>
      </c>
      <c r="D14" s="77" t="s">
        <v>929</v>
      </c>
      <c r="E14" s="77" t="s">
        <v>929</v>
      </c>
    </row>
    <row r="15" spans="1:5" x14ac:dyDescent="0.25">
      <c r="A15" s="77" t="str">
        <f>SIPTTK!A11</f>
        <v>007</v>
      </c>
      <c r="B15" s="77" t="str">
        <f>SIPTTK!B11</f>
        <v>503/SIPTTK/007/2017</v>
      </c>
      <c r="C15" s="77" t="str">
        <f>SIPTTK!C11</f>
        <v>PUJI ASTUTI</v>
      </c>
      <c r="D15" s="77" t="str">
        <f>SIPTTK!E11</f>
        <v>Apotek Syfa Farma</v>
      </c>
      <c r="E15" s="77" t="str">
        <f>SIPTTK!H11</f>
        <v>19940701/STRTTK_33/2012/2391</v>
      </c>
    </row>
    <row r="16" spans="1:5" x14ac:dyDescent="0.25">
      <c r="A16" s="77" t="str">
        <f>SIPTTK!A12</f>
        <v>008</v>
      </c>
      <c r="B16" s="77" t="str">
        <f>SIPTTK!B12</f>
        <v>503/SIPTTK/008/2017</v>
      </c>
      <c r="C16" s="77" t="s">
        <v>929</v>
      </c>
      <c r="D16" s="77" t="s">
        <v>929</v>
      </c>
      <c r="E16" s="77" t="s">
        <v>929</v>
      </c>
    </row>
    <row r="17" spans="1:5" x14ac:dyDescent="0.25">
      <c r="A17" s="77" t="str">
        <f>SIPTTK!A13</f>
        <v>009</v>
      </c>
      <c r="B17" s="77" t="str">
        <f>SIPTTK!B13</f>
        <v>503/SIPTTK/009/2017</v>
      </c>
      <c r="C17" s="77" t="s">
        <v>929</v>
      </c>
      <c r="D17" s="77" t="s">
        <v>929</v>
      </c>
      <c r="E17" s="77" t="s">
        <v>929</v>
      </c>
    </row>
    <row r="18" spans="1:5" x14ac:dyDescent="0.25">
      <c r="A18" s="77" t="str">
        <f>SIPTTK!A14</f>
        <v>010</v>
      </c>
      <c r="B18" s="77" t="str">
        <f>SIPTTK!B14</f>
        <v>503/SIPTTK/010/2017</v>
      </c>
      <c r="C18" s="77" t="s">
        <v>929</v>
      </c>
      <c r="D18" s="77" t="s">
        <v>929</v>
      </c>
      <c r="E18" s="77" t="s">
        <v>929</v>
      </c>
    </row>
    <row r="19" spans="1:5" x14ac:dyDescent="0.25">
      <c r="A19" s="77" t="str">
        <f>SIPTTK!A15</f>
        <v>011</v>
      </c>
      <c r="B19" s="77" t="str">
        <f>SIPTTK!B15</f>
        <v>503/SIPTTK/011/2017</v>
      </c>
      <c r="C19" s="77" t="str">
        <f>SIPTTK!C15</f>
        <v>JEFRI TRI ASTUTI</v>
      </c>
      <c r="D19" s="77" t="str">
        <f>SIPTTK!E15</f>
        <v>RSU Harapan Ibu</v>
      </c>
      <c r="E19" s="77" t="str">
        <f>SIPTTK!H15</f>
        <v>19940110/STRTTK_33/2012/208377</v>
      </c>
    </row>
    <row r="20" spans="1:5" x14ac:dyDescent="0.25">
      <c r="A20" s="77" t="str">
        <f>SIPTTK!A16</f>
        <v>012</v>
      </c>
      <c r="B20" s="77" t="str">
        <f>SIPTTK!B16</f>
        <v>503/SIPTTK/012/2017</v>
      </c>
      <c r="C20" s="77" t="str">
        <f>SIPTTK!C16</f>
        <v>IKA PERMATASARI</v>
      </c>
      <c r="D20" s="77" t="str">
        <f>SIPTTK!E16</f>
        <v>UPTD Puskesmas Kutasari</v>
      </c>
      <c r="E20" s="77" t="str">
        <f>SIPTTK!H16</f>
        <v>1986123/STRTTK_33/2015/222465</v>
      </c>
    </row>
    <row r="21" spans="1:5" x14ac:dyDescent="0.25">
      <c r="A21" s="76"/>
      <c r="B21" s="76"/>
      <c r="C21" s="76"/>
      <c r="D21" s="76"/>
      <c r="E21" s="76"/>
    </row>
    <row r="22" spans="1:5" x14ac:dyDescent="0.25">
      <c r="A22" s="76"/>
      <c r="B22" s="76"/>
      <c r="C22" s="76"/>
      <c r="D22" s="76"/>
      <c r="E22" s="76"/>
    </row>
    <row r="23" spans="1:5" x14ac:dyDescent="0.25">
      <c r="A23" s="126" t="s">
        <v>1134</v>
      </c>
      <c r="B23" s="126"/>
      <c r="C23" s="76"/>
      <c r="D23" s="76"/>
      <c r="E23" s="76"/>
    </row>
    <row r="24" spans="1:5" x14ac:dyDescent="0.25">
      <c r="A24" s="77" t="s">
        <v>1</v>
      </c>
      <c r="B24" s="77" t="s">
        <v>1135</v>
      </c>
      <c r="C24" s="77" t="s">
        <v>756</v>
      </c>
      <c r="D24" s="77" t="s">
        <v>759</v>
      </c>
      <c r="E24" s="77" t="s">
        <v>697</v>
      </c>
    </row>
    <row r="25" spans="1:5" x14ac:dyDescent="0.25">
      <c r="A25" s="77">
        <v>1</v>
      </c>
      <c r="B25" s="77" t="str">
        <f>SIA!B4</f>
        <v>503/SIA/001/2017</v>
      </c>
      <c r="C25" s="77" t="str">
        <f>SIA!C4</f>
        <v>Ita Suryani,S.Farm.,Apt</v>
      </c>
      <c r="D25" s="77" t="str">
        <f>SIA!G4</f>
        <v xml:space="preserve">Cahaya Sehat </v>
      </c>
      <c r="E25" s="77" t="str">
        <f>SIA!L4</f>
        <v>19920704/STRA-UMP/2017/248146</v>
      </c>
    </row>
    <row r="26" spans="1:5" x14ac:dyDescent="0.25">
      <c r="A26" s="77">
        <v>2</v>
      </c>
      <c r="B26" s="77" t="str">
        <f>SIA!B5</f>
        <v>503/SIA/002/2017</v>
      </c>
      <c r="C26" s="77" t="str">
        <f>SIA!C5</f>
        <v>Widi Cahyaning Tiyas,S.Farm.,Apt</v>
      </c>
      <c r="D26" s="77" t="str">
        <f>SIA!G5</f>
        <v>Syifa Farma</v>
      </c>
      <c r="E26" s="77" t="str">
        <f>SIA!L5</f>
        <v>19831223/STRA-UMP/2008/25272</v>
      </c>
    </row>
    <row r="27" spans="1:5" x14ac:dyDescent="0.25">
      <c r="A27" s="77">
        <v>3</v>
      </c>
      <c r="B27" s="77" t="str">
        <f>SIA!B6</f>
        <v>503/SIA/003/2017</v>
      </c>
      <c r="C27" s="77" t="s">
        <v>929</v>
      </c>
      <c r="D27" s="77" t="s">
        <v>929</v>
      </c>
      <c r="E27" s="77" t="s">
        <v>929</v>
      </c>
    </row>
    <row r="28" spans="1:5" x14ac:dyDescent="0.25">
      <c r="A28" s="77">
        <v>4</v>
      </c>
      <c r="B28" s="77" t="str">
        <f>SIA!B7</f>
        <v>503/SIA/004/2017</v>
      </c>
      <c r="C28" s="77" t="str">
        <f>SIA!C7</f>
        <v>Herlambang Indra Suksma Prasetya, S.Si.,Apt</v>
      </c>
      <c r="D28" s="77" t="str">
        <f>SIA!G7</f>
        <v xml:space="preserve"> Dita Putra</v>
      </c>
      <c r="E28" s="77" t="str">
        <f>SIA!L7</f>
        <v>19760830/STRA-UNAIR/2001/17076</v>
      </c>
    </row>
    <row r="29" spans="1:5" x14ac:dyDescent="0.25">
      <c r="A29" s="77">
        <v>5</v>
      </c>
      <c r="B29" s="77" t="str">
        <f>SIA!B8</f>
        <v>503/SIA/005/2017</v>
      </c>
      <c r="C29" s="77" t="str">
        <f>SIA!C8</f>
        <v>Dewi Nurhayati, S. Farm., Apt</v>
      </c>
      <c r="D29" s="77" t="str">
        <f>SIA!G8</f>
        <v>Nafiza</v>
      </c>
      <c r="E29" s="77" t="str">
        <f>SIA!L8</f>
        <v xml:space="preserve"> 19821015/STRA-UMP/2006/25230</v>
      </c>
    </row>
    <row r="30" spans="1:5" x14ac:dyDescent="0.25">
      <c r="A30" s="77">
        <v>6</v>
      </c>
      <c r="B30" s="77" t="str">
        <f>SIA!B9</f>
        <v>503/SIA/006/2017</v>
      </c>
      <c r="C30" s="77" t="str">
        <f>SIA!C9</f>
        <v>Erina Dewi Permatasari, S. Farm., Apt</v>
      </c>
      <c r="D30" s="77" t="str">
        <f>SIA!G9</f>
        <v>Mandiri 2</v>
      </c>
      <c r="E30" s="77" t="str">
        <f>SIA!L9</f>
        <v xml:space="preserve"> 19830611/STRA-UMP/2009/25236</v>
      </c>
    </row>
    <row r="31" spans="1:5" x14ac:dyDescent="0.25">
      <c r="A31" s="77">
        <v>7</v>
      </c>
      <c r="B31" s="77" t="str">
        <f>SIA!B10</f>
        <v>503/SIA/007/2017</v>
      </c>
      <c r="C31" s="77" t="str">
        <f>SIA!C10</f>
        <v>Melani Setiowati, S.Farm., Apt</v>
      </c>
      <c r="D31" s="77" t="str">
        <f>SIA!G10</f>
        <v>Enggal Waras</v>
      </c>
      <c r="E31" s="77" t="str">
        <f>SIA!L10</f>
        <v xml:space="preserve"> 19870502/STRA-UMP/2011/25249</v>
      </c>
    </row>
    <row r="32" spans="1:5" x14ac:dyDescent="0.25">
      <c r="A32" s="77">
        <v>8</v>
      </c>
      <c r="B32" s="77" t="str">
        <f>SIA!B11</f>
        <v>503/SIA/008/2017</v>
      </c>
      <c r="C32" s="77" t="str">
        <f>SIA!C11</f>
        <v>Zaenatun Nur'aini, S. Farm.,Apt.</v>
      </c>
      <c r="D32" s="77" t="str">
        <f>SIA!G11</f>
        <v>Karangsentul</v>
      </c>
      <c r="E32" s="77" t="str">
        <f>SIA!L11</f>
        <v xml:space="preserve"> 19840124/STRA-YPS/2007/25053</v>
      </c>
    </row>
    <row r="33" spans="1:5" x14ac:dyDescent="0.25">
      <c r="A33" s="77">
        <v>9</v>
      </c>
      <c r="B33" s="77" t="str">
        <f>SIA!B12</f>
        <v>503/SIA/009/2017</v>
      </c>
      <c r="C33" s="77" t="s">
        <v>929</v>
      </c>
      <c r="D33" s="77" t="s">
        <v>929</v>
      </c>
      <c r="E33" s="77" t="s">
        <v>929</v>
      </c>
    </row>
    <row r="34" spans="1:5" x14ac:dyDescent="0.25">
      <c r="A34" s="77">
        <v>10</v>
      </c>
      <c r="B34" s="77" t="str">
        <f>SIA!B13</f>
        <v>503/SIA/010/2017</v>
      </c>
      <c r="C34" s="77" t="s">
        <v>929</v>
      </c>
      <c r="D34" s="77" t="s">
        <v>929</v>
      </c>
      <c r="E34" s="77" t="s">
        <v>929</v>
      </c>
    </row>
    <row r="35" spans="1:5" x14ac:dyDescent="0.25">
      <c r="A35" s="77">
        <v>11</v>
      </c>
      <c r="B35" s="77" t="str">
        <f>SIA!B14</f>
        <v>503/SIA/011/2017</v>
      </c>
      <c r="C35" s="77" t="str">
        <f>SIA!C14</f>
        <v>Nina Dwi Saraswati, S.Farm., Apt</v>
      </c>
      <c r="D35" s="77" t="str">
        <f>SIA!G14</f>
        <v>Tamansari</v>
      </c>
      <c r="E35" s="77" t="str">
        <f>SIA!L14</f>
        <v xml:space="preserve"> 19940531/STRA-UMP/2017/250601</v>
      </c>
    </row>
    <row r="36" spans="1:5" x14ac:dyDescent="0.25">
      <c r="A36" s="76"/>
      <c r="B36" s="76"/>
      <c r="C36" s="76"/>
      <c r="D36" s="76"/>
      <c r="E36" s="76"/>
    </row>
    <row r="37" spans="1:5" x14ac:dyDescent="0.25">
      <c r="A37" s="76"/>
      <c r="B37" s="76"/>
      <c r="C37" s="76"/>
      <c r="D37" s="76"/>
      <c r="E37" s="76"/>
    </row>
    <row r="38" spans="1:5" x14ac:dyDescent="0.25">
      <c r="A38" s="126" t="s">
        <v>1137</v>
      </c>
      <c r="B38" s="126"/>
      <c r="C38" s="76"/>
      <c r="D38" s="76"/>
      <c r="E38" s="76"/>
    </row>
    <row r="39" spans="1:5" x14ac:dyDescent="0.25">
      <c r="A39" s="77" t="s">
        <v>1</v>
      </c>
      <c r="B39" s="77" t="s">
        <v>1138</v>
      </c>
      <c r="C39" s="77" t="s">
        <v>756</v>
      </c>
      <c r="D39" s="77" t="s">
        <v>1136</v>
      </c>
      <c r="E39" s="77" t="s">
        <v>1130</v>
      </c>
    </row>
    <row r="40" spans="1:5" x14ac:dyDescent="0.25">
      <c r="A40" s="77" t="str">
        <f>SIPTGz!A5</f>
        <v>001</v>
      </c>
      <c r="B40" s="77" t="str">
        <f>SIPTGz!B5</f>
        <v>503/SIPTGz/001/2017</v>
      </c>
      <c r="C40" s="77" t="str">
        <f>SIPTGz!C5</f>
        <v>Condro Hadi Mulyono, S.ST</v>
      </c>
      <c r="D40" s="77" t="str">
        <f>SIPTGz!E5</f>
        <v>Klinik Rawat Inap Flamboyan</v>
      </c>
      <c r="E40" s="77" t="str">
        <f>SIPTGz!G5</f>
        <v>1409612171477690</v>
      </c>
    </row>
    <row r="41" spans="1:5" x14ac:dyDescent="0.25">
      <c r="A41" s="77" t="str">
        <f>SIPTGz!A6</f>
        <v>001a</v>
      </c>
      <c r="B41" s="77" t="str">
        <f>SIPTGz!B6</f>
        <v>503/SIPTGz/001/2017</v>
      </c>
      <c r="C41" s="77" t="str">
        <f>SIPTGz!C6</f>
        <v>Ngesti Solekhah, S.ST</v>
      </c>
      <c r="D41" s="77" t="str">
        <f>SIPTGz!E6</f>
        <v>RSUD dr. Goeteng Taroenadibrata</v>
      </c>
      <c r="E41" s="77" t="str">
        <f>SIPTGz!G6</f>
        <v>1409621120143050</v>
      </c>
    </row>
    <row r="42" spans="1:5" x14ac:dyDescent="0.25">
      <c r="A42" s="76"/>
      <c r="B42" s="76"/>
      <c r="C42" s="76"/>
      <c r="D42" s="76"/>
      <c r="E42" s="76"/>
    </row>
    <row r="43" spans="1:5" x14ac:dyDescent="0.25">
      <c r="A43" s="76"/>
      <c r="B43" s="76"/>
      <c r="C43" s="76"/>
      <c r="D43" s="76"/>
      <c r="E43" s="76"/>
    </row>
    <row r="44" spans="1:5" x14ac:dyDescent="0.25">
      <c r="A44" s="126" t="s">
        <v>1139</v>
      </c>
      <c r="B44" s="126"/>
      <c r="C44" s="76"/>
      <c r="D44" s="76"/>
      <c r="E44" s="76"/>
    </row>
    <row r="45" spans="1:5" x14ac:dyDescent="0.25">
      <c r="A45" s="77" t="s">
        <v>1</v>
      </c>
      <c r="B45" s="77" t="s">
        <v>1140</v>
      </c>
      <c r="C45" s="77" t="s">
        <v>756</v>
      </c>
      <c r="D45" s="77" t="s">
        <v>759</v>
      </c>
      <c r="E45" s="77" t="s">
        <v>697</v>
      </c>
    </row>
    <row r="46" spans="1:5" x14ac:dyDescent="0.25">
      <c r="A46" s="77" t="str">
        <f>SIPA!A4</f>
        <v>001</v>
      </c>
      <c r="B46" s="77" t="str">
        <f>SIPA!B4</f>
        <v>503/SIPA/001/2017</v>
      </c>
      <c r="C46" s="77" t="str">
        <f>SIPA!C4</f>
        <v>Herlambang Indra Suksma Prasetya, S.Si., Apt</v>
      </c>
      <c r="D46" s="77" t="str">
        <f>SIPA!H4</f>
        <v>Apotek DITA PUTRA</v>
      </c>
      <c r="E46" s="77" t="str">
        <f>SIPA!F4</f>
        <v>19760830 / STRA-UNAIR / 2001 / 17076</v>
      </c>
    </row>
    <row r="47" spans="1:5" x14ac:dyDescent="0.25">
      <c r="A47" s="77" t="str">
        <f>SIPA!A5</f>
        <v>002</v>
      </c>
      <c r="B47" s="77" t="str">
        <f>SIPA!B5</f>
        <v>503/SIPA/002/2017</v>
      </c>
      <c r="C47" s="77" t="str">
        <f>SIPA!C5</f>
        <v>Rusmiyati, S.Farm., Apt</v>
      </c>
      <c r="D47" s="77" t="str">
        <f>SIPA!H5</f>
        <v>Apotek BOJONG</v>
      </c>
      <c r="E47" s="77" t="str">
        <f>SIPA!F5</f>
        <v xml:space="preserve"> 19801212/STRA-USB/ 2006 /26656</v>
      </c>
    </row>
    <row r="48" spans="1:5" x14ac:dyDescent="0.25">
      <c r="A48" s="77" t="str">
        <f>SIPA!A6</f>
        <v>003</v>
      </c>
      <c r="B48" s="77" t="str">
        <f>SIPA!B6</f>
        <v>503/SIPA/003/2017</v>
      </c>
      <c r="C48" s="77" t="str">
        <f>SIPA!C6</f>
        <v>Erina Dewi Permata S., S.Farm.,Apt</v>
      </c>
      <c r="D48" s="77" t="str">
        <f>SIPA!H6</f>
        <v>Apotek MANDIRI 2</v>
      </c>
      <c r="E48" s="77" t="str">
        <f>SIPA!F6</f>
        <v>19830611/STRA-UMP/2009/25236</v>
      </c>
    </row>
    <row r="49" spans="1:5" x14ac:dyDescent="0.25">
      <c r="A49" s="77" t="str">
        <f>SIPA!A7</f>
        <v>004</v>
      </c>
      <c r="B49" s="77" t="str">
        <f>SIPA!B7</f>
        <v>503/SIPA/004/2017</v>
      </c>
      <c r="C49" s="77" t="str">
        <f>SIPA!C7</f>
        <v>Septiyaningrum,S.Farm.,Apt</v>
      </c>
      <c r="D49" s="77" t="str">
        <f>SIPA!H7</f>
        <v>Klinik Pratama SILOAM</v>
      </c>
      <c r="E49" s="77" t="str">
        <f>SIPA!F7</f>
        <v xml:space="preserve"> 19930906/STRA-UMP/2017/248129</v>
      </c>
    </row>
    <row r="50" spans="1:5" x14ac:dyDescent="0.25">
      <c r="A50" s="77" t="str">
        <f>SIPA!A8</f>
        <v>005</v>
      </c>
      <c r="B50" s="77" t="str">
        <f>SIPA!B8</f>
        <v>503/SIPA/005/2017</v>
      </c>
      <c r="C50" s="77" t="str">
        <f>SIPA!C8</f>
        <v>Yunita Supraptiningsih,S.Farm.,Apt</v>
      </c>
      <c r="D50" s="77" t="str">
        <f>SIPA!H8</f>
        <v>UPTD Puskesmas Kalimanah</v>
      </c>
      <c r="E50" s="77" t="str">
        <f>SIPA!F8</f>
        <v xml:space="preserve"> 19880611/STRA-UMP/2012/229835</v>
      </c>
    </row>
    <row r="51" spans="1:5" x14ac:dyDescent="0.25">
      <c r="A51" s="77" t="str">
        <f>SIPA!A9</f>
        <v>006</v>
      </c>
      <c r="B51" s="77" t="str">
        <f>SIPA!B9</f>
        <v>503/SIPA/006/2017</v>
      </c>
      <c r="C51" s="77" t="s">
        <v>929</v>
      </c>
      <c r="D51" s="77" t="s">
        <v>929</v>
      </c>
      <c r="E51" s="77" t="s">
        <v>929</v>
      </c>
    </row>
    <row r="52" spans="1:5" x14ac:dyDescent="0.25">
      <c r="A52" s="77" t="str">
        <f>SIPA!A10</f>
        <v>007</v>
      </c>
      <c r="B52" s="77" t="str">
        <f>SIPA!B10</f>
        <v>503/SIPA/007/2017</v>
      </c>
      <c r="C52" s="77" t="str">
        <f>SIPA!C10</f>
        <v>Mudhorifin,S.Farm.,Apt</v>
      </c>
      <c r="D52" s="77" t="str">
        <f>SIPA!H10</f>
        <v>UPTD Puskesmas Karangjambu</v>
      </c>
      <c r="E52" s="77" t="str">
        <f>SIPA!F10</f>
        <v xml:space="preserve"> 19870923/STRA-UMP/2014/111158</v>
      </c>
    </row>
    <row r="53" spans="1:5" x14ac:dyDescent="0.25">
      <c r="A53" s="77" t="str">
        <f>SIPA!A11</f>
        <v>008</v>
      </c>
      <c r="B53" s="77" t="str">
        <f>SIPA!B11</f>
        <v>503/SIPA/008/2017</v>
      </c>
      <c r="C53" s="77" t="str">
        <f>SIPA!C11</f>
        <v>Patmiatun,S.Farm.,Apt</v>
      </c>
      <c r="D53" s="77" t="str">
        <f>SIPA!H11</f>
        <v>UPTD Puskesmas Padamara</v>
      </c>
      <c r="E53" s="77" t="str">
        <f>SIPA!F11</f>
        <v xml:space="preserve"> 19701205/STRA-UMP/2011/27939</v>
      </c>
    </row>
    <row r="54" spans="1:5" x14ac:dyDescent="0.25">
      <c r="A54" s="77" t="str">
        <f>SIPA!A12</f>
        <v>009</v>
      </c>
      <c r="B54" s="77" t="str">
        <f>SIPA!B12</f>
        <v>503/SIPA/009/2017</v>
      </c>
      <c r="C54" s="77" t="str">
        <f>SIPA!C12</f>
        <v>Wahyu Tri Basuki, S.Farm.,Apt</v>
      </c>
      <c r="D54" s="77" t="str">
        <f>SIPA!H12</f>
        <v>Klinik Pratama Hassya Medika</v>
      </c>
      <c r="E54" s="77" t="str">
        <f>SIPA!F12</f>
        <v xml:space="preserve"> 19870715/STRA-UMP/2013/19234</v>
      </c>
    </row>
    <row r="55" spans="1:5" x14ac:dyDescent="0.25">
      <c r="A55" s="77" t="str">
        <f>SIPA!A13</f>
        <v>010</v>
      </c>
      <c r="B55" s="77" t="str">
        <f>SIPA!B13</f>
        <v>503/SIPA/010/2017</v>
      </c>
      <c r="C55" s="77" t="str">
        <f>SIPA!C13</f>
        <v>Elis Erlianti,S.Farm., Apt</v>
      </c>
      <c r="D55" s="77" t="str">
        <f>SIPA!H13</f>
        <v>Apotek CITRA MEDIKA</v>
      </c>
      <c r="E55" s="77" t="str">
        <f>SIPA!F13</f>
        <v xml:space="preserve"> 19811203/STRA-UMP/2011/27948</v>
      </c>
    </row>
    <row r="56" spans="1:5" x14ac:dyDescent="0.25">
      <c r="A56" s="77" t="str">
        <f>SIPA!A14</f>
        <v>011</v>
      </c>
      <c r="B56" s="77" t="str">
        <f>SIPA!B14</f>
        <v>503/SIPA/011/2017</v>
      </c>
      <c r="C56" s="77" t="str">
        <f>SIPA!C14</f>
        <v>Dewi Nurhayati,S.Farm.,Apt</v>
      </c>
      <c r="D56" s="77" t="str">
        <f>SIPA!H14</f>
        <v>Apotek NAFIZA</v>
      </c>
      <c r="E56" s="77" t="str">
        <f>SIPA!F14</f>
        <v xml:space="preserve"> 19821015/STRA-UMP/2006/25230</v>
      </c>
    </row>
    <row r="57" spans="1:5" x14ac:dyDescent="0.25">
      <c r="A57" s="77" t="str">
        <f>SIPA!A15</f>
        <v>012</v>
      </c>
      <c r="B57" s="77" t="str">
        <f>SIPA!B15</f>
        <v>503/SIPA/012/2017</v>
      </c>
      <c r="C57" s="77" t="str">
        <f>SIPA!C15</f>
        <v>Astri Puspitasari, S.Farm.,Apt</v>
      </c>
      <c r="D57" s="77" t="str">
        <f>SIPA!H15</f>
        <v>UPTD Puskesmas Pengadegan</v>
      </c>
      <c r="E57" s="77" t="str">
        <f>SIPA!F15</f>
        <v xml:space="preserve"> 19850724/STRA-UMP/2010/25226</v>
      </c>
    </row>
    <row r="58" spans="1:5" x14ac:dyDescent="0.25">
      <c r="A58" s="77" t="str">
        <f>SIPA!A16</f>
        <v>013</v>
      </c>
      <c r="B58" s="77" t="str">
        <f>SIPA!B16</f>
        <v>503/SIPA/013/2017</v>
      </c>
      <c r="C58" s="77" t="str">
        <f>SIPA!C16</f>
        <v>Mamhmadah Nur Azmi,S.Farm.,Apt</v>
      </c>
      <c r="D58" s="77" t="str">
        <f>SIPA!H16</f>
        <v>RSU Nirmala</v>
      </c>
      <c r="E58" s="77" t="str">
        <f>SIPA!F16</f>
        <v xml:space="preserve"> 19920916/STRA-UMP/2016/244601</v>
      </c>
    </row>
    <row r="59" spans="1:5" x14ac:dyDescent="0.25">
      <c r="A59" s="77" t="str">
        <f>SIPA!A17</f>
        <v>014</v>
      </c>
      <c r="B59" s="77" t="str">
        <f>SIPA!B17</f>
        <v>503/SIPA/014/2017</v>
      </c>
      <c r="C59" s="77" t="str">
        <f>SIPA!C17</f>
        <v>Ema Novitasari, S.Farm.,Apt</v>
      </c>
      <c r="D59" s="77" t="str">
        <f>SIPA!H17</f>
        <v>Apotek BIBIT FARMA</v>
      </c>
      <c r="E59" s="77" t="str">
        <f>SIPA!F17</f>
        <v xml:space="preserve"> 19881114/STRA-UMP/2011/27955</v>
      </c>
    </row>
    <row r="60" spans="1:5" x14ac:dyDescent="0.25">
      <c r="A60" s="77" t="str">
        <f>SIPA!A18</f>
        <v>015</v>
      </c>
      <c r="B60" s="77" t="str">
        <f>SIPA!B18</f>
        <v>503/SIPA/015/2017</v>
      </c>
      <c r="C60" s="77" t="str">
        <f>SIPA!C18</f>
        <v>Widi Cahyaning Tiyas, S.Farm., Apt</v>
      </c>
      <c r="D60" s="77" t="str">
        <f>SIPA!H18</f>
        <v>Apotek Syifa Farma</v>
      </c>
      <c r="E60" s="77" t="str">
        <f>SIPA!F18</f>
        <v>19831223/STRA-UMP/2008/25272</v>
      </c>
    </row>
    <row r="61" spans="1:5" x14ac:dyDescent="0.25">
      <c r="A61" s="77" t="str">
        <f>SIPA!A19</f>
        <v>016</v>
      </c>
      <c r="B61" s="77" t="str">
        <f>SIPA!B19</f>
        <v>503/SIPA/016/2017</v>
      </c>
      <c r="C61" s="77" t="str">
        <f>SIPA!C19</f>
        <v>Nur Laely Tri Alviani, S. Farm., Apt</v>
      </c>
      <c r="D61" s="77" t="str">
        <f>SIPA!H19</f>
        <v>RSU Nirmala</v>
      </c>
      <c r="E61" s="77" t="str">
        <f>SIPA!F19</f>
        <v xml:space="preserve"> 19930316/STRA-UMP/2017/248137</v>
      </c>
    </row>
    <row r="62" spans="1:5" x14ac:dyDescent="0.25">
      <c r="A62" s="77" t="str">
        <f>SIPA!A20</f>
        <v>017</v>
      </c>
      <c r="B62" s="77" t="str">
        <f>SIPA!B20</f>
        <v>503/SIPA/017/2017</v>
      </c>
      <c r="C62" s="77" t="str">
        <f>SIPA!C20</f>
        <v>Hikma Saptiwi, S.Farm., Apt</v>
      </c>
      <c r="D62" s="77" t="str">
        <f>SIPA!H20</f>
        <v>UPTD Puskesmas Karanganyar</v>
      </c>
      <c r="E62" s="77" t="str">
        <f>SIPA!F20</f>
        <v xml:space="preserve"> 19850523/STRA-STIFAR-YPS/2008/25050</v>
      </c>
    </row>
    <row r="63" spans="1:5" x14ac:dyDescent="0.25">
      <c r="A63" s="77" t="str">
        <f>SIPA!A21</f>
        <v>018</v>
      </c>
      <c r="B63" s="77" t="str">
        <f>SIPA!B21</f>
        <v>503/SIPA/018/2017</v>
      </c>
      <c r="C63" s="77" t="str">
        <f>SIPA!C21</f>
        <v>Nur Awiyah, S.Farm., Apt</v>
      </c>
      <c r="D63" s="77" t="str">
        <f>SIPA!H21</f>
        <v>Apotek Pratin</v>
      </c>
      <c r="E63" s="77" t="str">
        <f>SIPA!F21</f>
        <v xml:space="preserve"> 19850713/STRA-UMP/2012/227084</v>
      </c>
    </row>
    <row r="64" spans="1:5" x14ac:dyDescent="0.25">
      <c r="A64" s="77" t="str">
        <f>SIPA!A22</f>
        <v>019</v>
      </c>
      <c r="B64" s="77" t="str">
        <f>SIPA!B22</f>
        <v>503/SIPA/019/2017</v>
      </c>
      <c r="C64" s="77" t="s">
        <v>929</v>
      </c>
      <c r="D64" s="77" t="s">
        <v>929</v>
      </c>
      <c r="E64" s="77" t="s">
        <v>929</v>
      </c>
    </row>
    <row r="65" spans="1:5" x14ac:dyDescent="0.25">
      <c r="A65" s="77" t="str">
        <f>SIPA!A23</f>
        <v>020</v>
      </c>
      <c r="B65" s="77" t="str">
        <f>SIPA!B23</f>
        <v>503/SIPA/020/2017</v>
      </c>
      <c r="C65" s="77" t="s">
        <v>929</v>
      </c>
      <c r="D65" s="77" t="s">
        <v>929</v>
      </c>
      <c r="E65" s="77" t="s">
        <v>929</v>
      </c>
    </row>
    <row r="66" spans="1:5" x14ac:dyDescent="0.25">
      <c r="A66" s="77" t="str">
        <f>SIPA!A24</f>
        <v>021</v>
      </c>
      <c r="B66" s="77" t="str">
        <f>SIPA!B24</f>
        <v>503/SIPA/021/2017</v>
      </c>
      <c r="C66" s="77" t="s">
        <v>929</v>
      </c>
      <c r="D66" s="77" t="s">
        <v>929</v>
      </c>
      <c r="E66" s="77" t="s">
        <v>929</v>
      </c>
    </row>
    <row r="67" spans="1:5" x14ac:dyDescent="0.25">
      <c r="A67" s="77" t="str">
        <f>SIPA!A25</f>
        <v>022</v>
      </c>
      <c r="B67" s="77" t="str">
        <f>SIPA!B25</f>
        <v>503/SIPA/022/2017</v>
      </c>
      <c r="C67" s="77" t="str">
        <f>SIPA!C25</f>
        <v>Nina Dwi Saraswati S.Farm., Apt</v>
      </c>
      <c r="D67" s="77" t="str">
        <f>SIPA!H25</f>
        <v>Apotek Tamansari</v>
      </c>
      <c r="E67" s="77" t="str">
        <f>SIPA!F25</f>
        <v xml:space="preserve"> 19940531/STRA-UMP/2017/250601</v>
      </c>
    </row>
    <row r="68" spans="1:5" x14ac:dyDescent="0.25">
      <c r="A68" s="77" t="str">
        <f>SIPA!A26</f>
        <v>023</v>
      </c>
      <c r="B68" s="77" t="str">
        <f>SIPA!B26</f>
        <v>503/SIPA/023/2017</v>
      </c>
      <c r="C68" s="77" t="str">
        <f>SIPA!C26</f>
        <v>Setiatun Qoni'ah, S.Farm., Apt</v>
      </c>
      <c r="D68" s="77" t="str">
        <f>SIPA!H26</f>
        <v>Apotek Tamansari</v>
      </c>
      <c r="E68" s="77" t="str">
        <f>SIPA!F26</f>
        <v xml:space="preserve"> 19890515/STRA-UMP/2014/236243</v>
      </c>
    </row>
    <row r="69" spans="1:5" x14ac:dyDescent="0.25">
      <c r="A69" s="77" t="str">
        <f>SIPA!A27</f>
        <v>024</v>
      </c>
      <c r="B69" s="77" t="str">
        <f>SIPA!B27</f>
        <v>503/SIPA/024/2017</v>
      </c>
      <c r="C69" s="77" t="s">
        <v>929</v>
      </c>
      <c r="D69" s="77" t="s">
        <v>929</v>
      </c>
      <c r="E69" s="77" t="s">
        <v>929</v>
      </c>
    </row>
    <row r="70" spans="1:5" x14ac:dyDescent="0.25">
      <c r="A70" s="77" t="str">
        <f>SIPA!A28</f>
        <v>025</v>
      </c>
      <c r="B70" s="77" t="str">
        <f>SIPA!B28</f>
        <v>503/SIPA/025/2017</v>
      </c>
      <c r="C70" s="77" t="str">
        <f>SIPA!C28</f>
        <v>Retno Nur Santi, S.Farm., Apt</v>
      </c>
      <c r="D70" s="77" t="str">
        <f>SIPA!H28</f>
        <v>Apotek Azka Farma</v>
      </c>
      <c r="E70" s="77" t="str">
        <f>SIPA!F28</f>
        <v>19881206/STRA-UMS/2012/228731</v>
      </c>
    </row>
    <row r="71" spans="1:5" x14ac:dyDescent="0.25">
      <c r="A71" s="77" t="str">
        <f>SIPA!A29</f>
        <v>026</v>
      </c>
      <c r="B71" s="77" t="str">
        <f>SIPA!B29</f>
        <v>503/SIPA/026/2017</v>
      </c>
      <c r="C71" s="77" t="str">
        <f>SIPA!C29</f>
        <v>Hilyan Utomo Nurbektis, S.Farm.,Apt</v>
      </c>
      <c r="D71" s="77" t="str">
        <f>SIPA!H29</f>
        <v>Klinik Rawat Inap Kasih Medika</v>
      </c>
      <c r="E71" s="77" t="str">
        <f>SIPA!F29</f>
        <v>19850512/STRA-UMP/2011/11366</v>
      </c>
    </row>
    <row r="72" spans="1:5" x14ac:dyDescent="0.25">
      <c r="A72" s="77" t="str">
        <f>SIPA!A30</f>
        <v>027</v>
      </c>
      <c r="B72" s="77" t="str">
        <f>SIPA!B30</f>
        <v>503/SIPA/027/2017</v>
      </c>
      <c r="C72" s="77" t="s">
        <v>929</v>
      </c>
      <c r="D72" s="77" t="s">
        <v>929</v>
      </c>
      <c r="E72" s="77" t="s">
        <v>929</v>
      </c>
    </row>
  </sheetData>
  <mergeCells count="9">
    <mergeCell ref="A23:B23"/>
    <mergeCell ref="A38:B38"/>
    <mergeCell ref="A44:B44"/>
    <mergeCell ref="A7:B7"/>
    <mergeCell ref="A1:E1"/>
    <mergeCell ref="A2:E2"/>
    <mergeCell ref="A3:E3"/>
    <mergeCell ref="A4:E4"/>
    <mergeCell ref="A5:E5"/>
  </mergeCells>
  <pageMargins left="1.1811023622047243" right="0.23622047244094488" top="0.39370078740157483" bottom="0.59055118110236215" header="0.31496062992125984" footer="0.31496062992125984"/>
  <pageSetup paperSize="256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08C2C-6A7D-426A-BEFB-A5F18064C270}">
  <dimension ref="A1:G130"/>
  <sheetViews>
    <sheetView workbookViewId="0">
      <selection activeCell="C9" sqref="C9"/>
    </sheetView>
  </sheetViews>
  <sheetFormatPr defaultRowHeight="15" x14ac:dyDescent="0.25"/>
  <cols>
    <col min="1" max="1" width="5.5703125" customWidth="1"/>
    <col min="2" max="2" width="27.42578125" customWidth="1"/>
    <col min="3" max="3" width="37" customWidth="1"/>
    <col min="4" max="4" width="35.28515625" customWidth="1"/>
    <col min="5" max="5" width="33.140625" customWidth="1"/>
  </cols>
  <sheetData>
    <row r="1" spans="1:7" x14ac:dyDescent="0.25">
      <c r="A1" s="127" t="s">
        <v>1125</v>
      </c>
      <c r="B1" s="127"/>
      <c r="C1" s="127"/>
      <c r="D1" s="127"/>
      <c r="E1" s="127"/>
    </row>
    <row r="2" spans="1:7" x14ac:dyDescent="0.25">
      <c r="A2" s="127" t="s">
        <v>1126</v>
      </c>
      <c r="B2" s="127"/>
      <c r="C2" s="127"/>
      <c r="D2" s="127"/>
      <c r="E2" s="127"/>
    </row>
    <row r="3" spans="1:7" ht="15.75" x14ac:dyDescent="0.25">
      <c r="A3" s="127" t="s">
        <v>1127</v>
      </c>
      <c r="B3" s="127"/>
      <c r="C3" s="127"/>
      <c r="D3" s="127"/>
      <c r="E3" s="127"/>
      <c r="G3" s="67"/>
    </row>
    <row r="4" spans="1:7" ht="15.75" x14ac:dyDescent="0.25">
      <c r="A4" s="127" t="s">
        <v>1128</v>
      </c>
      <c r="B4" s="127"/>
      <c r="C4" s="127"/>
      <c r="D4" s="127"/>
      <c r="E4" s="127"/>
      <c r="G4" s="67"/>
    </row>
    <row r="5" spans="1:7" ht="15.75" x14ac:dyDescent="0.25">
      <c r="A5" s="127" t="s">
        <v>1143</v>
      </c>
      <c r="B5" s="127"/>
      <c r="C5" s="127"/>
      <c r="D5" s="127"/>
      <c r="E5" s="127"/>
      <c r="G5" s="68"/>
    </row>
    <row r="6" spans="1:7" x14ac:dyDescent="0.25">
      <c r="A6" s="76"/>
      <c r="B6" s="76"/>
      <c r="C6" s="76"/>
      <c r="D6" s="76"/>
      <c r="E6" s="76"/>
    </row>
    <row r="7" spans="1:7" x14ac:dyDescent="0.25">
      <c r="A7" s="126" t="s">
        <v>1141</v>
      </c>
      <c r="B7" s="126"/>
      <c r="C7" s="76"/>
      <c r="D7" s="76"/>
      <c r="E7" s="76"/>
    </row>
    <row r="8" spans="1:7" x14ac:dyDescent="0.25">
      <c r="A8" s="78" t="s">
        <v>1</v>
      </c>
      <c r="B8" s="78" t="s">
        <v>1142</v>
      </c>
      <c r="C8" s="78" t="s">
        <v>756</v>
      </c>
      <c r="D8" s="78" t="s">
        <v>1136</v>
      </c>
      <c r="E8" s="78" t="s">
        <v>1130</v>
      </c>
    </row>
    <row r="9" spans="1:7" x14ac:dyDescent="0.25">
      <c r="A9" s="117" t="str">
        <f>SIPP!A5</f>
        <v>001</v>
      </c>
      <c r="B9" s="117" t="str">
        <f>SIPP!B5</f>
        <v>503/SIPP/001/2017</v>
      </c>
      <c r="C9" s="117" t="s">
        <v>929</v>
      </c>
      <c r="D9" s="117" t="s">
        <v>929</v>
      </c>
      <c r="E9" s="117" t="s">
        <v>929</v>
      </c>
    </row>
    <row r="10" spans="1:7" x14ac:dyDescent="0.25">
      <c r="A10" s="117" t="str">
        <f>SIPP!A6</f>
        <v>002</v>
      </c>
      <c r="B10" s="117" t="str">
        <f>SIPP!B6</f>
        <v>503/SIPP/002/2017</v>
      </c>
      <c r="C10" s="117" t="str">
        <f>SIPP!C6</f>
        <v>Dwi Budi Purwati, Amd. Kep</v>
      </c>
      <c r="D10" s="117" t="str">
        <f>SIPP!D6</f>
        <v>RSIA UMMU HANI</v>
      </c>
      <c r="E10" s="117" t="str">
        <f>SIPP!F6</f>
        <v>14 01 521 112-0280004</v>
      </c>
    </row>
    <row r="11" spans="1:7" x14ac:dyDescent="0.25">
      <c r="A11" s="117" t="str">
        <f>SIPP!A7</f>
        <v>003</v>
      </c>
      <c r="B11" s="117" t="str">
        <f>SIPP!B7</f>
        <v>503/SIPP/003/2017</v>
      </c>
      <c r="C11" s="117" t="str">
        <f>SIPP!C7</f>
        <v>SUBAGYO, Amd.Kep</v>
      </c>
      <c r="D11" s="117" t="str">
        <f>SIPP!D7</f>
        <v>RSIA UMMU HANI</v>
      </c>
      <c r="E11" s="117" t="str">
        <f>SIPP!F7</f>
        <v>14 01 51  12-0280304</v>
      </c>
    </row>
    <row r="12" spans="1:7" x14ac:dyDescent="0.25">
      <c r="A12" s="117" t="str">
        <f>SIPP!A8</f>
        <v>004</v>
      </c>
      <c r="B12" s="117" t="str">
        <f>SIPP!B8</f>
        <v>503/SIPP/004/2017</v>
      </c>
      <c r="C12" s="117" t="s">
        <v>929</v>
      </c>
      <c r="D12" s="117" t="s">
        <v>929</v>
      </c>
      <c r="E12" s="117" t="s">
        <v>929</v>
      </c>
    </row>
    <row r="13" spans="1:7" x14ac:dyDescent="0.25">
      <c r="A13" s="117" t="str">
        <f>SIPP!A9</f>
        <v>005</v>
      </c>
      <c r="B13" s="117" t="str">
        <f>SIPP!B9</f>
        <v>503/SIPP/005/2017</v>
      </c>
      <c r="C13" s="117" t="s">
        <v>929</v>
      </c>
      <c r="D13" s="117" t="s">
        <v>929</v>
      </c>
      <c r="E13" s="117" t="s">
        <v>929</v>
      </c>
    </row>
    <row r="14" spans="1:7" x14ac:dyDescent="0.25">
      <c r="A14" s="117" t="str">
        <f>SIPP!A10</f>
        <v>006</v>
      </c>
      <c r="B14" s="117" t="str">
        <f>SIPP!B10</f>
        <v>503/SIPP/006/2017</v>
      </c>
      <c r="C14" s="117" t="s">
        <v>929</v>
      </c>
      <c r="D14" s="117" t="s">
        <v>929</v>
      </c>
      <c r="E14" s="117" t="s">
        <v>929</v>
      </c>
    </row>
    <row r="15" spans="1:7" x14ac:dyDescent="0.25">
      <c r="A15" s="117" t="str">
        <f>SIPP!A11</f>
        <v>007</v>
      </c>
      <c r="B15" s="117" t="str">
        <f>SIPP!B11</f>
        <v>503/SIPP/007/2017</v>
      </c>
      <c r="C15" s="117" t="str">
        <f>SIPP!C11</f>
        <v>RITA YUFITASARI, Amd.Kep</v>
      </c>
      <c r="D15" s="117" t="str">
        <f>SIPP!D11</f>
        <v>RSIA UMMU HANI</v>
      </c>
      <c r="E15" s="117" t="str">
        <f>SIPP!F11</f>
        <v>14 01 521 15-1089769</v>
      </c>
    </row>
    <row r="16" spans="1:7" x14ac:dyDescent="0.25">
      <c r="A16" s="117" t="str">
        <f>SIPP!A12</f>
        <v>008</v>
      </c>
      <c r="B16" s="117" t="str">
        <f>SIPP!B12</f>
        <v>503/SIPP/008/2017</v>
      </c>
      <c r="C16" s="117" t="str">
        <f>SIPP!C12</f>
        <v>HERPINA PUSPITA DEVI, Amd. Kep</v>
      </c>
      <c r="D16" s="117" t="str">
        <f>SIPP!D12</f>
        <v>RSU HARAPAN IBU</v>
      </c>
      <c r="E16" s="117" t="str">
        <f>SIPP!F12</f>
        <v>14 01 521 16-1201032</v>
      </c>
    </row>
    <row r="17" spans="1:5" x14ac:dyDescent="0.25">
      <c r="A17" s="117" t="str">
        <f>SIPP!A13</f>
        <v>009</v>
      </c>
      <c r="B17" s="117" t="str">
        <f>SIPP!B13</f>
        <v>503/SIPP/009/2017</v>
      </c>
      <c r="C17" s="117" t="s">
        <v>929</v>
      </c>
      <c r="D17" s="117" t="s">
        <v>929</v>
      </c>
      <c r="E17" s="117" t="s">
        <v>929</v>
      </c>
    </row>
    <row r="18" spans="1:5" x14ac:dyDescent="0.25">
      <c r="A18" s="117" t="str">
        <f>SIPP!A14</f>
        <v>010</v>
      </c>
      <c r="B18" s="117" t="str">
        <f>SIPP!B14</f>
        <v>503/SIPP/010/2017</v>
      </c>
      <c r="C18" s="117" t="s">
        <v>929</v>
      </c>
      <c r="D18" s="117" t="s">
        <v>929</v>
      </c>
      <c r="E18" s="117" t="s">
        <v>929</v>
      </c>
    </row>
    <row r="19" spans="1:5" x14ac:dyDescent="0.25">
      <c r="A19" s="117" t="str">
        <f>SIPP!A15</f>
        <v>011</v>
      </c>
      <c r="B19" s="117" t="str">
        <f>SIPP!B15</f>
        <v>503/SIPP/011/2017</v>
      </c>
      <c r="C19" s="117" t="s">
        <v>929</v>
      </c>
      <c r="D19" s="117" t="s">
        <v>929</v>
      </c>
      <c r="E19" s="117" t="s">
        <v>929</v>
      </c>
    </row>
    <row r="20" spans="1:5" x14ac:dyDescent="0.25">
      <c r="A20" s="117" t="str">
        <f>SIPP!A16</f>
        <v>012</v>
      </c>
      <c r="B20" s="117" t="str">
        <f>SIPP!B16</f>
        <v>503/SIPP/012/2017</v>
      </c>
      <c r="C20" s="117" t="s">
        <v>929</v>
      </c>
      <c r="D20" s="117" t="s">
        <v>929</v>
      </c>
      <c r="E20" s="117" t="s">
        <v>929</v>
      </c>
    </row>
    <row r="21" spans="1:5" x14ac:dyDescent="0.25">
      <c r="A21" s="117" t="str">
        <f>SIPP!A17</f>
        <v>013</v>
      </c>
      <c r="B21" s="117" t="str">
        <f>SIPP!B17</f>
        <v>503/SIPP/013/2017</v>
      </c>
      <c r="C21" s="117" t="str">
        <f>SIPP!C17</f>
        <v>SUBUR SANTOSA, Amd.Kep</v>
      </c>
      <c r="D21" s="117" t="str">
        <f>SIPP!D17</f>
        <v>RSU HARAPAN IBU</v>
      </c>
      <c r="E21" s="117" t="str">
        <f>SIPP!F17</f>
        <v>14 01 511 16-1201030</v>
      </c>
    </row>
    <row r="22" spans="1:5" x14ac:dyDescent="0.25">
      <c r="A22" s="117" t="str">
        <f>SIPP!A18</f>
        <v>014</v>
      </c>
      <c r="B22" s="117" t="str">
        <f>SIPP!B18</f>
        <v>503/SIPP/014/2017</v>
      </c>
      <c r="C22" s="117" t="s">
        <v>929</v>
      </c>
      <c r="D22" s="117" t="s">
        <v>929</v>
      </c>
      <c r="E22" s="117" t="s">
        <v>929</v>
      </c>
    </row>
    <row r="23" spans="1:5" x14ac:dyDescent="0.25">
      <c r="A23" s="117" t="str">
        <f>SIPP!A19</f>
        <v>015</v>
      </c>
      <c r="B23" s="117" t="str">
        <f>SIPP!B19</f>
        <v>503/SIPP/015/2017</v>
      </c>
      <c r="C23" s="117" t="s">
        <v>929</v>
      </c>
      <c r="D23" s="117" t="s">
        <v>929</v>
      </c>
      <c r="E23" s="117" t="s">
        <v>929</v>
      </c>
    </row>
    <row r="24" spans="1:5" x14ac:dyDescent="0.25">
      <c r="A24" s="117" t="str">
        <f>SIPP!A20</f>
        <v>016</v>
      </c>
      <c r="B24" s="117" t="str">
        <f>SIPP!B20</f>
        <v>503/SIPP/016/2017</v>
      </c>
      <c r="C24" s="117" t="s">
        <v>929</v>
      </c>
      <c r="D24" s="117" t="s">
        <v>929</v>
      </c>
      <c r="E24" s="117" t="s">
        <v>929</v>
      </c>
    </row>
    <row r="25" spans="1:5" x14ac:dyDescent="0.25">
      <c r="A25" s="117" t="str">
        <f>SIPP!A21</f>
        <v>017</v>
      </c>
      <c r="B25" s="117" t="str">
        <f>SIPP!B21</f>
        <v>503/SIPP/017/2017</v>
      </c>
      <c r="C25" s="117" t="s">
        <v>929</v>
      </c>
      <c r="D25" s="117" t="s">
        <v>929</v>
      </c>
      <c r="E25" s="117" t="s">
        <v>929</v>
      </c>
    </row>
    <row r="26" spans="1:5" x14ac:dyDescent="0.25">
      <c r="A26" s="117" t="str">
        <f>SIPP!A22</f>
        <v>018</v>
      </c>
      <c r="B26" s="117" t="str">
        <f>SIPP!B22</f>
        <v>503/SIPP/018/2017</v>
      </c>
      <c r="C26" s="117" t="s">
        <v>929</v>
      </c>
      <c r="D26" s="117" t="s">
        <v>929</v>
      </c>
      <c r="E26" s="117" t="s">
        <v>929</v>
      </c>
    </row>
    <row r="27" spans="1:5" x14ac:dyDescent="0.25">
      <c r="A27" s="117" t="str">
        <f>SIPP!A23</f>
        <v>019</v>
      </c>
      <c r="B27" s="117" t="str">
        <f>SIPP!B23</f>
        <v>503/SIPP/019/2017</v>
      </c>
      <c r="C27" s="117" t="s">
        <v>929</v>
      </c>
      <c r="D27" s="117" t="s">
        <v>929</v>
      </c>
      <c r="E27" s="117" t="s">
        <v>929</v>
      </c>
    </row>
    <row r="28" spans="1:5" x14ac:dyDescent="0.25">
      <c r="A28" s="117" t="str">
        <f>SIPP!A24</f>
        <v>020</v>
      </c>
      <c r="B28" s="117" t="str">
        <f>SIPP!B24</f>
        <v>503/SIPP/020/2017</v>
      </c>
      <c r="C28" s="117" t="s">
        <v>929</v>
      </c>
      <c r="D28" s="117" t="s">
        <v>929</v>
      </c>
      <c r="E28" s="117" t="s">
        <v>929</v>
      </c>
    </row>
    <row r="29" spans="1:5" x14ac:dyDescent="0.25">
      <c r="A29" s="117" t="str">
        <f>SIPP!A25</f>
        <v>021</v>
      </c>
      <c r="B29" s="117" t="str">
        <f>SIPP!B25</f>
        <v>503/SIPP/021/2017</v>
      </c>
      <c r="C29" s="117" t="str">
        <f>SIPP!C25</f>
        <v>Dini Kurniawati, Amd. Kep</v>
      </c>
      <c r="D29" s="117" t="str">
        <f>SIPP!D25</f>
        <v>RSU HARAPAN IBU</v>
      </c>
      <c r="E29" s="117" t="str">
        <f>SIPP!F25</f>
        <v>14 01 521 16-1201034</v>
      </c>
    </row>
    <row r="30" spans="1:5" x14ac:dyDescent="0.25">
      <c r="A30" s="117" t="str">
        <f>SIPP!A26</f>
        <v>022</v>
      </c>
      <c r="B30" s="117" t="str">
        <f>SIPP!B26</f>
        <v>503/SIPP/022/2017</v>
      </c>
      <c r="C30" s="117" t="str">
        <f>SIPP!C26</f>
        <v>Sri Hartanti, Amd. Kep</v>
      </c>
      <c r="D30" s="117" t="str">
        <f>SIPP!D26</f>
        <v>RSU HARAPAN IBU</v>
      </c>
      <c r="E30" s="117" t="str">
        <f>SIPP!F26</f>
        <v>14 01 521 16-1201033</v>
      </c>
    </row>
    <row r="31" spans="1:5" x14ac:dyDescent="0.25">
      <c r="A31" s="117" t="str">
        <f>SIPP!A27</f>
        <v>023</v>
      </c>
      <c r="B31" s="117" t="str">
        <f>SIPP!B27</f>
        <v>503/SIPP/023/2017</v>
      </c>
      <c r="C31" s="117" t="s">
        <v>929</v>
      </c>
      <c r="D31" s="117" t="s">
        <v>929</v>
      </c>
      <c r="E31" s="117" t="s">
        <v>929</v>
      </c>
    </row>
    <row r="32" spans="1:5" x14ac:dyDescent="0.25">
      <c r="A32" s="117" t="str">
        <f>SIPP!A28</f>
        <v>024</v>
      </c>
      <c r="B32" s="117" t="str">
        <f>SIPP!B28</f>
        <v>503/SIPP/024/2017</v>
      </c>
      <c r="C32" s="117" t="str">
        <f>SIPP!C28</f>
        <v>Istikomah Wardiyati, Ammd. Kep</v>
      </c>
      <c r="D32" s="117" t="str">
        <f>SIPP!D28</f>
        <v>RSU HARAPAN IBU</v>
      </c>
      <c r="E32" s="117" t="str">
        <f>SIPP!F28</f>
        <v>14 01 521 16-1201022</v>
      </c>
    </row>
    <row r="33" spans="1:5" x14ac:dyDescent="0.25">
      <c r="A33" s="117" t="str">
        <f>SIPP!A29</f>
        <v>025</v>
      </c>
      <c r="B33" s="117" t="str">
        <f>SIPP!B29</f>
        <v>503/SIPP/025/2017</v>
      </c>
      <c r="C33" s="117" t="str">
        <f>SIPP!C29</f>
        <v>Tri Astuti Chandradewi, Amd.Kep</v>
      </c>
      <c r="D33" s="117" t="str">
        <f>SIPP!D29</f>
        <v>RSU HARAPAN IBU</v>
      </c>
      <c r="E33" s="117" t="str">
        <f>SIPP!F29</f>
        <v>14 01 521 16-1201023</v>
      </c>
    </row>
    <row r="34" spans="1:5" x14ac:dyDescent="0.25">
      <c r="A34" s="117" t="str">
        <f>SIPP!A30</f>
        <v>026</v>
      </c>
      <c r="B34" s="117" t="str">
        <f>SIPP!B30</f>
        <v>503/SIPP/026/2017</v>
      </c>
      <c r="C34" s="117">
        <f>SIPP!C30</f>
        <v>0</v>
      </c>
      <c r="D34" s="117">
        <f>SIPP!D30</f>
        <v>0</v>
      </c>
      <c r="E34" s="117">
        <f>SIPP!F30</f>
        <v>0</v>
      </c>
    </row>
    <row r="35" spans="1:5" x14ac:dyDescent="0.25">
      <c r="A35" s="117" t="str">
        <f>SIPP!A31</f>
        <v>027</v>
      </c>
      <c r="B35" s="117" t="str">
        <f>SIPP!B31</f>
        <v>503/SIPP/027/2017</v>
      </c>
      <c r="C35" s="117" t="str">
        <f>SIPP!C31</f>
        <v>Asrofi Abdilah, S.Kep</v>
      </c>
      <c r="D35" s="117" t="str">
        <f>SIPP!D31</f>
        <v>RSU HARAPAN IBU</v>
      </c>
      <c r="E35" s="117" t="str">
        <f>SIPP!F31</f>
        <v>14 01 711 17-2032109</v>
      </c>
    </row>
    <row r="36" spans="1:5" x14ac:dyDescent="0.25">
      <c r="A36" s="117" t="str">
        <f>SIPP!A32</f>
        <v>028</v>
      </c>
      <c r="B36" s="117" t="str">
        <f>SIPP!B32</f>
        <v>503/SIPP/028/2017</v>
      </c>
      <c r="C36" s="117" t="s">
        <v>929</v>
      </c>
      <c r="D36" s="117" t="s">
        <v>929</v>
      </c>
      <c r="E36" s="117" t="s">
        <v>929</v>
      </c>
    </row>
    <row r="37" spans="1:5" x14ac:dyDescent="0.25">
      <c r="A37" s="117" t="str">
        <f>SIPP!A33</f>
        <v>029</v>
      </c>
      <c r="B37" s="117" t="str">
        <f>SIPP!B33</f>
        <v>503/SIPP/029/2017</v>
      </c>
      <c r="C37" s="117" t="s">
        <v>929</v>
      </c>
      <c r="D37" s="117" t="s">
        <v>929</v>
      </c>
      <c r="E37" s="117" t="s">
        <v>929</v>
      </c>
    </row>
    <row r="38" spans="1:5" x14ac:dyDescent="0.25">
      <c r="A38" s="117" t="str">
        <f>SIPP!A34</f>
        <v>030</v>
      </c>
      <c r="B38" s="117" t="str">
        <f>SIPP!B34</f>
        <v>503/SIPP/030/2017</v>
      </c>
      <c r="C38" s="117" t="str">
        <f>SIPP!C34</f>
        <v>Ririn Yeni Windihastuti, S.Kep., NS</v>
      </c>
      <c r="D38" s="117" t="str">
        <f>SIPP!D34</f>
        <v>UPTD Puskesmas Bojongsari</v>
      </c>
      <c r="E38" s="117" t="str">
        <f>SIPP!F34</f>
        <v>14 01 721 17-2053848</v>
      </c>
    </row>
    <row r="39" spans="1:5" x14ac:dyDescent="0.25">
      <c r="A39" s="117" t="str">
        <f>SIPP!A35</f>
        <v>031</v>
      </c>
      <c r="B39" s="117" t="str">
        <f>SIPP!B35</f>
        <v>503/SIPP/031/2017</v>
      </c>
      <c r="C39" s="117" t="s">
        <v>929</v>
      </c>
      <c r="D39" s="117" t="s">
        <v>929</v>
      </c>
      <c r="E39" s="117" t="s">
        <v>929</v>
      </c>
    </row>
    <row r="40" spans="1:5" x14ac:dyDescent="0.25">
      <c r="A40" s="117" t="str">
        <f>SIPP!A36</f>
        <v>032</v>
      </c>
      <c r="B40" s="117" t="str">
        <f>SIPP!B36</f>
        <v>503/SIPP/032/2017</v>
      </c>
      <c r="C40" s="117" t="s">
        <v>929</v>
      </c>
      <c r="D40" s="117" t="s">
        <v>929</v>
      </c>
      <c r="E40" s="117" t="s">
        <v>929</v>
      </c>
    </row>
    <row r="41" spans="1:5" x14ac:dyDescent="0.25">
      <c r="A41" s="117" t="str">
        <f>SIPP!A37</f>
        <v>033</v>
      </c>
      <c r="B41" s="117" t="str">
        <f>SIPP!B37</f>
        <v>503/SIPP/033/2017</v>
      </c>
      <c r="C41" s="117" t="s">
        <v>929</v>
      </c>
      <c r="D41" s="117" t="s">
        <v>929</v>
      </c>
      <c r="E41" s="117" t="s">
        <v>929</v>
      </c>
    </row>
    <row r="42" spans="1:5" x14ac:dyDescent="0.25">
      <c r="A42" s="117" t="str">
        <f>SIPP!A38</f>
        <v>034</v>
      </c>
      <c r="B42" s="117" t="str">
        <f>SIPP!B38</f>
        <v>503/SIPP/034/2017</v>
      </c>
      <c r="C42" s="117" t="s">
        <v>929</v>
      </c>
      <c r="D42" s="117" t="s">
        <v>929</v>
      </c>
      <c r="E42" s="117" t="s">
        <v>929</v>
      </c>
    </row>
    <row r="43" spans="1:5" x14ac:dyDescent="0.25">
      <c r="A43" s="117" t="str">
        <f>SIPP!A39</f>
        <v>035</v>
      </c>
      <c r="B43" s="117" t="str">
        <f>SIPP!B39</f>
        <v>503/SIPP/035/2017</v>
      </c>
      <c r="C43" s="117" t="s">
        <v>929</v>
      </c>
      <c r="D43" s="117" t="s">
        <v>929</v>
      </c>
      <c r="E43" s="117" t="s">
        <v>929</v>
      </c>
    </row>
    <row r="44" spans="1:5" x14ac:dyDescent="0.25">
      <c r="A44" s="117" t="str">
        <f>SIPP!A40</f>
        <v>036</v>
      </c>
      <c r="B44" s="117" t="str">
        <f>SIPP!B40</f>
        <v>503/SIPP/036/2017</v>
      </c>
      <c r="C44" s="117" t="s">
        <v>929</v>
      </c>
      <c r="D44" s="117" t="s">
        <v>929</v>
      </c>
      <c r="E44" s="117" t="s">
        <v>929</v>
      </c>
    </row>
    <row r="45" spans="1:5" x14ac:dyDescent="0.25">
      <c r="A45" s="117" t="str">
        <f>SIPP!A41</f>
        <v>037</v>
      </c>
      <c r="B45" s="117" t="str">
        <f>SIPP!B41</f>
        <v>503/SIPP/037/2017</v>
      </c>
      <c r="C45" s="117" t="s">
        <v>929</v>
      </c>
      <c r="D45" s="117" t="s">
        <v>929</v>
      </c>
      <c r="E45" s="117" t="s">
        <v>929</v>
      </c>
    </row>
    <row r="46" spans="1:5" x14ac:dyDescent="0.25">
      <c r="A46" s="117" t="str">
        <f>SIPP!A42</f>
        <v>038</v>
      </c>
      <c r="B46" s="117" t="str">
        <f>SIPP!B42</f>
        <v>503/SIPP/038/2017</v>
      </c>
      <c r="C46" s="117" t="s">
        <v>929</v>
      </c>
      <c r="D46" s="117" t="s">
        <v>929</v>
      </c>
      <c r="E46" s="117" t="s">
        <v>929</v>
      </c>
    </row>
    <row r="47" spans="1:5" x14ac:dyDescent="0.25">
      <c r="A47" s="117" t="str">
        <f>SIPP!A43</f>
        <v>039</v>
      </c>
      <c r="B47" s="117" t="str">
        <f>SIPP!B43</f>
        <v>503/SIPP/039/2017</v>
      </c>
      <c r="C47" s="117" t="s">
        <v>929</v>
      </c>
      <c r="D47" s="117" t="s">
        <v>929</v>
      </c>
      <c r="E47" s="117" t="s">
        <v>929</v>
      </c>
    </row>
    <row r="48" spans="1:5" x14ac:dyDescent="0.25">
      <c r="A48" s="117" t="str">
        <f>SIPP!A44</f>
        <v>040</v>
      </c>
      <c r="B48" s="117" t="str">
        <f>SIPP!B44</f>
        <v>503/SIPP/040/2017</v>
      </c>
      <c r="C48" s="117" t="s">
        <v>929</v>
      </c>
      <c r="D48" s="117" t="s">
        <v>929</v>
      </c>
      <c r="E48" s="117" t="s">
        <v>929</v>
      </c>
    </row>
    <row r="49" spans="1:5" x14ac:dyDescent="0.25">
      <c r="A49" s="117" t="str">
        <f>SIPP!A45</f>
        <v>041</v>
      </c>
      <c r="B49" s="117" t="str">
        <f>SIPP!B45</f>
        <v>503/SIPP/041/2017</v>
      </c>
      <c r="C49" s="117" t="s">
        <v>929</v>
      </c>
      <c r="D49" s="117" t="s">
        <v>929</v>
      </c>
      <c r="E49" s="117" t="s">
        <v>929</v>
      </c>
    </row>
    <row r="50" spans="1:5" x14ac:dyDescent="0.25">
      <c r="A50" s="117" t="str">
        <f>SIPP!A46</f>
        <v>042</v>
      </c>
      <c r="B50" s="117" t="str">
        <f>SIPP!B46</f>
        <v>503/SIPP/042/2017</v>
      </c>
      <c r="C50" s="117" t="s">
        <v>929</v>
      </c>
      <c r="D50" s="117" t="s">
        <v>929</v>
      </c>
      <c r="E50" s="117" t="s">
        <v>929</v>
      </c>
    </row>
    <row r="51" spans="1:5" x14ac:dyDescent="0.25">
      <c r="A51" s="117" t="str">
        <f>SIPP!A47</f>
        <v>043</v>
      </c>
      <c r="B51" s="117" t="str">
        <f>SIPP!B47</f>
        <v>503/SIPP/043/2017</v>
      </c>
      <c r="C51" s="117" t="s">
        <v>929</v>
      </c>
      <c r="D51" s="117" t="s">
        <v>929</v>
      </c>
      <c r="E51" s="117" t="s">
        <v>929</v>
      </c>
    </row>
    <row r="52" spans="1:5" x14ac:dyDescent="0.25">
      <c r="A52" s="117" t="str">
        <f>SIPP!A48</f>
        <v>044</v>
      </c>
      <c r="B52" s="117" t="str">
        <f>SIPP!B48</f>
        <v>503/SIPP/044/2017</v>
      </c>
      <c r="C52" s="117" t="s">
        <v>929</v>
      </c>
      <c r="D52" s="117" t="s">
        <v>929</v>
      </c>
      <c r="E52" s="117" t="s">
        <v>929</v>
      </c>
    </row>
    <row r="53" spans="1:5" x14ac:dyDescent="0.25">
      <c r="A53" s="117" t="str">
        <f>SIPP!A49</f>
        <v>045</v>
      </c>
      <c r="B53" s="117" t="str">
        <f>SIPP!B49</f>
        <v>503/SIPP/045/2017</v>
      </c>
      <c r="C53" s="117" t="s">
        <v>929</v>
      </c>
      <c r="D53" s="117" t="s">
        <v>929</v>
      </c>
      <c r="E53" s="117" t="s">
        <v>929</v>
      </c>
    </row>
    <row r="54" spans="1:5" x14ac:dyDescent="0.25">
      <c r="A54" s="117" t="str">
        <f>SIPP!A50</f>
        <v>046</v>
      </c>
      <c r="B54" s="117" t="str">
        <f>SIPP!B50</f>
        <v>503/SIPP/046/2017</v>
      </c>
      <c r="C54" s="117" t="s">
        <v>929</v>
      </c>
      <c r="D54" s="117" t="s">
        <v>929</v>
      </c>
      <c r="E54" s="117" t="s">
        <v>929</v>
      </c>
    </row>
    <row r="55" spans="1:5" x14ac:dyDescent="0.25">
      <c r="A55" s="117" t="str">
        <f>SIPP!A51</f>
        <v>047</v>
      </c>
      <c r="B55" s="117" t="str">
        <f>SIPP!B51</f>
        <v>503/SIPP/047/2017</v>
      </c>
      <c r="C55" s="117" t="s">
        <v>929</v>
      </c>
      <c r="D55" s="117" t="s">
        <v>929</v>
      </c>
      <c r="E55" s="117" t="s">
        <v>929</v>
      </c>
    </row>
    <row r="56" spans="1:5" x14ac:dyDescent="0.25">
      <c r="A56" s="117" t="str">
        <f>SIPP!A52</f>
        <v>048</v>
      </c>
      <c r="B56" s="117" t="str">
        <f>SIPP!B52</f>
        <v>503/SIPP/048/2017</v>
      </c>
      <c r="C56" s="117" t="s">
        <v>929</v>
      </c>
      <c r="D56" s="117" t="s">
        <v>929</v>
      </c>
      <c r="E56" s="117" t="s">
        <v>929</v>
      </c>
    </row>
    <row r="57" spans="1:5" x14ac:dyDescent="0.25">
      <c r="A57" s="117" t="str">
        <f>SIPP!A53</f>
        <v>049</v>
      </c>
      <c r="B57" s="117" t="str">
        <f>SIPP!B53</f>
        <v>503/SIPP/049/2017</v>
      </c>
      <c r="C57" s="117" t="str">
        <f>SIPP!C53</f>
        <v>Wiyardoko, Amd. Kep</v>
      </c>
      <c r="D57" s="117" t="str">
        <f>SIPP!D53</f>
        <v>UPTD Puskesmas Bukateja</v>
      </c>
      <c r="E57" s="117" t="str">
        <f>SIPP!F53</f>
        <v>14 01 521 12-0280423</v>
      </c>
    </row>
    <row r="58" spans="1:5" x14ac:dyDescent="0.25">
      <c r="A58" s="117" t="str">
        <f>SIPP!A54</f>
        <v>050</v>
      </c>
      <c r="B58" s="117" t="str">
        <f>SIPP!B54</f>
        <v>503/SIPP/050/2017</v>
      </c>
      <c r="C58" s="117" t="s">
        <v>929</v>
      </c>
      <c r="D58" s="117" t="s">
        <v>929</v>
      </c>
      <c r="E58" s="117" t="s">
        <v>929</v>
      </c>
    </row>
    <row r="59" spans="1:5" x14ac:dyDescent="0.25">
      <c r="A59" s="117" t="str">
        <f>SIPP!A55</f>
        <v>051</v>
      </c>
      <c r="B59" s="117" t="str">
        <f>SIPP!B55</f>
        <v>503/SIPP/051/2017</v>
      </c>
      <c r="C59" s="117" t="s">
        <v>929</v>
      </c>
      <c r="D59" s="117" t="s">
        <v>929</v>
      </c>
      <c r="E59" s="117" t="s">
        <v>929</v>
      </c>
    </row>
    <row r="60" spans="1:5" x14ac:dyDescent="0.25">
      <c r="A60" s="117" t="str">
        <f>SIPP!A56</f>
        <v>052</v>
      </c>
      <c r="B60" s="117" t="str">
        <f>SIPP!B56</f>
        <v>503/SIPP/052/2017</v>
      </c>
      <c r="C60" s="117" t="s">
        <v>929</v>
      </c>
      <c r="D60" s="117" t="s">
        <v>929</v>
      </c>
      <c r="E60" s="117" t="s">
        <v>929</v>
      </c>
    </row>
    <row r="61" spans="1:5" x14ac:dyDescent="0.25">
      <c r="A61" s="117" t="str">
        <f>SIPP!A57</f>
        <v>053</v>
      </c>
      <c r="B61" s="117" t="str">
        <f>SIPP!B57</f>
        <v>503/SIPP/053/2017</v>
      </c>
      <c r="C61" s="117" t="s">
        <v>929</v>
      </c>
      <c r="D61" s="117" t="s">
        <v>929</v>
      </c>
      <c r="E61" s="117" t="s">
        <v>929</v>
      </c>
    </row>
    <row r="62" spans="1:5" x14ac:dyDescent="0.25">
      <c r="A62" s="117" t="str">
        <f>SIPP!A58</f>
        <v>054</v>
      </c>
      <c r="B62" s="117" t="str">
        <f>SIPP!B58</f>
        <v>503/SIPP/054/2017</v>
      </c>
      <c r="C62" s="117" t="s">
        <v>929</v>
      </c>
      <c r="D62" s="117" t="s">
        <v>929</v>
      </c>
      <c r="E62" s="117" t="s">
        <v>929</v>
      </c>
    </row>
    <row r="63" spans="1:5" x14ac:dyDescent="0.25">
      <c r="A63" s="117" t="str">
        <f>SIPP!A59</f>
        <v>055</v>
      </c>
      <c r="B63" s="117" t="str">
        <f>SIPP!B59</f>
        <v>503/SIPP/055/2017</v>
      </c>
      <c r="C63" s="117" t="s">
        <v>929</v>
      </c>
      <c r="D63" s="117" t="s">
        <v>929</v>
      </c>
      <c r="E63" s="117" t="s">
        <v>929</v>
      </c>
    </row>
    <row r="64" spans="1:5" x14ac:dyDescent="0.25">
      <c r="A64" s="117" t="str">
        <f>SIPP!A60</f>
        <v>056</v>
      </c>
      <c r="B64" s="117" t="str">
        <f>SIPP!B60</f>
        <v>503/SIPP/056/2017</v>
      </c>
      <c r="C64" s="117" t="s">
        <v>929</v>
      </c>
      <c r="D64" s="117" t="s">
        <v>929</v>
      </c>
      <c r="E64" s="117" t="s">
        <v>929</v>
      </c>
    </row>
    <row r="65" spans="1:5" x14ac:dyDescent="0.25">
      <c r="A65" s="117" t="str">
        <f>SIPP!A61</f>
        <v>057</v>
      </c>
      <c r="B65" s="117" t="str">
        <f>SIPP!B61</f>
        <v>503/SIPP/057/2017</v>
      </c>
      <c r="C65" s="117" t="s">
        <v>929</v>
      </c>
      <c r="D65" s="117" t="s">
        <v>929</v>
      </c>
      <c r="E65" s="117" t="s">
        <v>929</v>
      </c>
    </row>
    <row r="66" spans="1:5" x14ac:dyDescent="0.25">
      <c r="A66" s="117" t="str">
        <f>SIPP!A62</f>
        <v>058</v>
      </c>
      <c r="B66" s="117" t="str">
        <f>SIPP!B62</f>
        <v>503/SIPP/058/2017</v>
      </c>
      <c r="C66" s="117" t="str">
        <f>SIPP!C62</f>
        <v>Asngad Muanas, Amd. Kep</v>
      </c>
      <c r="D66" s="117" t="str">
        <f>SIPP!D62</f>
        <v>RSU HARAPAN IBU</v>
      </c>
      <c r="E66" s="117" t="str">
        <f>SIPP!F62</f>
        <v>14 01 511 16-1264656</v>
      </c>
    </row>
    <row r="67" spans="1:5" x14ac:dyDescent="0.25">
      <c r="A67" s="117" t="str">
        <f>SIPP!A63</f>
        <v>059</v>
      </c>
      <c r="B67" s="117" t="str">
        <f>SIPP!B63</f>
        <v>503/SIPP/059/2017</v>
      </c>
      <c r="C67" s="117" t="s">
        <v>929</v>
      </c>
      <c r="D67" s="117" t="s">
        <v>929</v>
      </c>
      <c r="E67" s="117" t="s">
        <v>929</v>
      </c>
    </row>
    <row r="68" spans="1:5" x14ac:dyDescent="0.25">
      <c r="A68" s="117" t="str">
        <f>SIPP!A64</f>
        <v>060</v>
      </c>
      <c r="B68" s="117" t="str">
        <f>SIPP!B64</f>
        <v>503/SIPP/060/2017</v>
      </c>
      <c r="C68" s="117" t="s">
        <v>929</v>
      </c>
      <c r="D68" s="117" t="s">
        <v>929</v>
      </c>
      <c r="E68" s="117" t="s">
        <v>929</v>
      </c>
    </row>
    <row r="69" spans="1:5" x14ac:dyDescent="0.25">
      <c r="A69" s="117" t="str">
        <f>SIPP!A65</f>
        <v>061</v>
      </c>
      <c r="B69" s="117" t="str">
        <f>SIPP!B65</f>
        <v>503/SIPP/061/2017</v>
      </c>
      <c r="C69" s="117" t="s">
        <v>929</v>
      </c>
      <c r="D69" s="117" t="s">
        <v>929</v>
      </c>
      <c r="E69" s="117" t="s">
        <v>929</v>
      </c>
    </row>
    <row r="70" spans="1:5" x14ac:dyDescent="0.25">
      <c r="A70" s="117" t="str">
        <f>SIPP!A66</f>
        <v>062</v>
      </c>
      <c r="B70" s="117" t="str">
        <f>SIPP!B66</f>
        <v>503/SIPP/062/2017</v>
      </c>
      <c r="C70" s="117" t="s">
        <v>929</v>
      </c>
      <c r="D70" s="117" t="s">
        <v>929</v>
      </c>
      <c r="E70" s="117" t="s">
        <v>929</v>
      </c>
    </row>
    <row r="71" spans="1:5" x14ac:dyDescent="0.25">
      <c r="A71" s="117" t="str">
        <f>SIPP!A67</f>
        <v>063</v>
      </c>
      <c r="B71" s="117" t="str">
        <f>SIPP!B67</f>
        <v>503/SIPP/063/2017</v>
      </c>
      <c r="C71" s="117" t="s">
        <v>929</v>
      </c>
      <c r="D71" s="117" t="s">
        <v>929</v>
      </c>
      <c r="E71" s="117" t="s">
        <v>929</v>
      </c>
    </row>
    <row r="72" spans="1:5" x14ac:dyDescent="0.25">
      <c r="A72" s="117" t="str">
        <f>SIPP!A68</f>
        <v>064</v>
      </c>
      <c r="B72" s="117" t="str">
        <f>SIPP!B68</f>
        <v>503/SIPP/064/2017</v>
      </c>
      <c r="C72" s="117" t="s">
        <v>929</v>
      </c>
      <c r="D72" s="117" t="s">
        <v>929</v>
      </c>
      <c r="E72" s="117" t="s">
        <v>929</v>
      </c>
    </row>
    <row r="73" spans="1:5" x14ac:dyDescent="0.25">
      <c r="A73" s="117" t="str">
        <f>SIPP!A69</f>
        <v>065</v>
      </c>
      <c r="B73" s="117" t="str">
        <f>SIPP!B69</f>
        <v>503/SIPP/065/2017</v>
      </c>
      <c r="C73" s="117" t="s">
        <v>929</v>
      </c>
      <c r="D73" s="117" t="s">
        <v>929</v>
      </c>
      <c r="E73" s="117" t="s">
        <v>929</v>
      </c>
    </row>
    <row r="74" spans="1:5" x14ac:dyDescent="0.25">
      <c r="A74" s="117" t="str">
        <f>SIPP!A70</f>
        <v>066</v>
      </c>
      <c r="B74" s="117" t="str">
        <f>SIPP!B70</f>
        <v>503/SIPP/066/2017</v>
      </c>
      <c r="C74" s="117" t="s">
        <v>929</v>
      </c>
      <c r="D74" s="117" t="s">
        <v>929</v>
      </c>
      <c r="E74" s="117" t="s">
        <v>929</v>
      </c>
    </row>
    <row r="75" spans="1:5" x14ac:dyDescent="0.25">
      <c r="A75" s="117" t="str">
        <f>SIPP!A71</f>
        <v>067</v>
      </c>
      <c r="B75" s="117" t="str">
        <f>SIPP!B71</f>
        <v>503/SIPP/067/2017</v>
      </c>
      <c r="C75" s="117" t="s">
        <v>929</v>
      </c>
      <c r="D75" s="117" t="s">
        <v>929</v>
      </c>
      <c r="E75" s="117" t="s">
        <v>929</v>
      </c>
    </row>
    <row r="76" spans="1:5" x14ac:dyDescent="0.25">
      <c r="A76" s="117" t="str">
        <f>SIPP!A72</f>
        <v>068</v>
      </c>
      <c r="B76" s="117" t="str">
        <f>SIPP!B72</f>
        <v>503/SIPP/068/2017</v>
      </c>
      <c r="C76" s="117" t="s">
        <v>929</v>
      </c>
      <c r="D76" s="117" t="s">
        <v>929</v>
      </c>
      <c r="E76" s="117" t="s">
        <v>929</v>
      </c>
    </row>
    <row r="77" spans="1:5" ht="30" x14ac:dyDescent="0.25">
      <c r="A77" s="117" t="str">
        <f>SIPP!A73</f>
        <v>069</v>
      </c>
      <c r="B77" s="117" t="str">
        <f>SIPP!B73</f>
        <v>503/SIPP/069/2017</v>
      </c>
      <c r="C77" s="117" t="str">
        <f>SIPP!C73</f>
        <v>Nindarti Fajar Utami S.kep., Ns</v>
      </c>
      <c r="D77" s="117" t="str">
        <f>SIPP!D73</f>
        <v>RSUD Dr. R. Goeteng Taroenadibrata Purbalingga</v>
      </c>
      <c r="E77" s="117" t="str">
        <f>SIPP!F73</f>
        <v>14 01 721 17-2053846</v>
      </c>
    </row>
    <row r="78" spans="1:5" x14ac:dyDescent="0.25">
      <c r="A78" s="117" t="str">
        <f>SIPP!A74</f>
        <v>070</v>
      </c>
      <c r="B78" s="117" t="str">
        <f>SIPP!B74</f>
        <v>503/SIPP/070/2017</v>
      </c>
      <c r="C78" s="117" t="str">
        <f>SIPP!C74</f>
        <v>Nurbaeni Maesaroh, S.Kep., Ners</v>
      </c>
      <c r="D78" s="117" t="str">
        <f>SIPP!D74</f>
        <v>RSIA UMMU HANI</v>
      </c>
      <c r="E78" s="117" t="str">
        <f>SIPP!F74</f>
        <v>14 01 721 17-2053552</v>
      </c>
    </row>
    <row r="79" spans="1:5" x14ac:dyDescent="0.25">
      <c r="A79" s="117" t="str">
        <f>SIPP!A75</f>
        <v>071</v>
      </c>
      <c r="B79" s="117" t="str">
        <f>SIPP!B75</f>
        <v>503/SIPP/071/2017</v>
      </c>
      <c r="C79" s="117" t="str">
        <f>SIPP!C75</f>
        <v>Sinta Tulkiptiah, Amd.Kep</v>
      </c>
      <c r="D79" s="117" t="str">
        <f>SIPP!D75</f>
        <v>RSIA UMMU HANI</v>
      </c>
      <c r="E79" s="117" t="str">
        <f>SIPP!F75</f>
        <v>14 01 521 17-2062278</v>
      </c>
    </row>
    <row r="80" spans="1:5" x14ac:dyDescent="0.25">
      <c r="A80" s="117" t="str">
        <f>SIPP!A76</f>
        <v>072</v>
      </c>
      <c r="B80" s="117" t="str">
        <f>SIPP!B76</f>
        <v>503/SIPP/072/2017</v>
      </c>
      <c r="C80" s="117" t="str">
        <f>SIPP!C76</f>
        <v>Nuraini S.Kep., Ns</v>
      </c>
      <c r="D80" s="117" t="str">
        <f>SIPP!D76</f>
        <v>RSIA UMMU HANI</v>
      </c>
      <c r="E80" s="117" t="str">
        <f>SIPP!F76</f>
        <v>14 001 721 12-0263561</v>
      </c>
    </row>
    <row r="81" spans="1:5" x14ac:dyDescent="0.25">
      <c r="A81" s="117" t="str">
        <f>SIPP!A77</f>
        <v>073</v>
      </c>
      <c r="B81" s="117" t="str">
        <f>SIPP!B77</f>
        <v>503/SIPP/073/2017</v>
      </c>
      <c r="C81" s="117" t="str">
        <f>SIPP!C77</f>
        <v>Ummu Solihatiningsih, Amd. Kep</v>
      </c>
      <c r="D81" s="117" t="str">
        <f>SIPP!D77</f>
        <v>RSIA UMMU HANI</v>
      </c>
      <c r="E81" s="117" t="str">
        <f>SIPP!F77</f>
        <v>14 01 521 12-0264680</v>
      </c>
    </row>
    <row r="82" spans="1:5" x14ac:dyDescent="0.25">
      <c r="A82" s="117" t="str">
        <f>SIPP!A78</f>
        <v>074</v>
      </c>
      <c r="B82" s="117" t="str">
        <f>SIPP!B78</f>
        <v>503/SIPP/074/2017</v>
      </c>
      <c r="C82" s="117" t="str">
        <f>SIPP!C78</f>
        <v>Soffiyatun Wahidah, S.Kep., Ns</v>
      </c>
      <c r="D82" s="117" t="str">
        <f>SIPP!D78</f>
        <v>RSIA UMMU HANI</v>
      </c>
      <c r="E82" s="117" t="str">
        <f>SIPP!F78</f>
        <v>14 01 721 12-0533806</v>
      </c>
    </row>
    <row r="83" spans="1:5" ht="30" x14ac:dyDescent="0.25">
      <c r="A83" s="117" t="str">
        <f>SIPP!A79</f>
        <v>075</v>
      </c>
      <c r="B83" s="117" t="str">
        <f>SIPP!B79</f>
        <v>503/SIPP/075/2017</v>
      </c>
      <c r="C83" s="117" t="str">
        <f>SIPP!C79</f>
        <v>Tri Yuliawati, S.Kep., Ns</v>
      </c>
      <c r="D83" s="117" t="str">
        <f>SIPP!D79</f>
        <v>RSUD Dr. R. Goeteng Taroenadibrata Purbalingga</v>
      </c>
      <c r="E83" s="117" t="str">
        <f>SIPP!F79</f>
        <v>14 01 721 17-2053850</v>
      </c>
    </row>
    <row r="84" spans="1:5" ht="30" x14ac:dyDescent="0.25">
      <c r="A84" s="117" t="str">
        <f>SIPP!A80</f>
        <v>076</v>
      </c>
      <c r="B84" s="117" t="str">
        <f>SIPP!B80</f>
        <v>503/SIPP/076/2017</v>
      </c>
      <c r="C84" s="117" t="str">
        <f>SIPP!C80</f>
        <v>Muhammad Muamil, S.Kep., Ns</v>
      </c>
      <c r="D84" s="117" t="str">
        <f>SIPP!D80</f>
        <v>RSUD Dr. R. Goeteng Taroenadibrata Purbalingga</v>
      </c>
      <c r="E84" s="117" t="str">
        <f>SIPP!F80</f>
        <v>14 01 711 16-1284376</v>
      </c>
    </row>
    <row r="85" spans="1:5" ht="30" x14ac:dyDescent="0.25">
      <c r="A85" s="117" t="str">
        <f>SIPP!A81</f>
        <v>077</v>
      </c>
      <c r="B85" s="117" t="str">
        <f>SIPP!B81</f>
        <v>503/SIPP/077/2017</v>
      </c>
      <c r="C85" s="117" t="str">
        <f>SIPP!C81</f>
        <v>Dwi Ambar Wati, S..Kep., Ns</v>
      </c>
      <c r="D85" s="117" t="str">
        <f>SIPP!D81</f>
        <v>RSUD Dr. R. Goeteng Taroenadibrata Purbalingga</v>
      </c>
      <c r="E85" s="117" t="str">
        <f>SIPP!F81</f>
        <v>14 01 721 12-0279888</v>
      </c>
    </row>
    <row r="86" spans="1:5" ht="30" x14ac:dyDescent="0.25">
      <c r="A86" s="117" t="str">
        <f>SIPP!A82</f>
        <v>078</v>
      </c>
      <c r="B86" s="117" t="str">
        <f>SIPP!B82</f>
        <v>503/SIPP/078/2017</v>
      </c>
      <c r="C86" s="117" t="str">
        <f>SIPP!C82</f>
        <v>Murni Dyaningsih, S. Kep., Ns</v>
      </c>
      <c r="D86" s="117" t="str">
        <f>SIPP!D82</f>
        <v>RSUD Dr. R. Goeteng Taroenadibrata Purbalingga</v>
      </c>
      <c r="E86" s="117" t="str">
        <f>SIPP!F82</f>
        <v>14 01 721 17-2025812</v>
      </c>
    </row>
    <row r="87" spans="1:5" x14ac:dyDescent="0.25">
      <c r="A87" s="117" t="str">
        <f>SIPP!A83</f>
        <v>079</v>
      </c>
      <c r="B87" s="117" t="str">
        <f>SIPP!B83</f>
        <v>503/SIPP/079/2017</v>
      </c>
      <c r="C87" s="117" t="s">
        <v>929</v>
      </c>
      <c r="D87" s="117" t="s">
        <v>929</v>
      </c>
      <c r="E87" s="117" t="s">
        <v>929</v>
      </c>
    </row>
    <row r="88" spans="1:5" x14ac:dyDescent="0.25">
      <c r="A88" s="117" t="str">
        <f>SIPP!A84</f>
        <v>080</v>
      </c>
      <c r="B88" s="117" t="str">
        <f>SIPP!B84</f>
        <v>503/SIPP/080/2017</v>
      </c>
      <c r="C88" s="117" t="s">
        <v>929</v>
      </c>
      <c r="D88" s="117" t="s">
        <v>929</v>
      </c>
      <c r="E88" s="117" t="s">
        <v>929</v>
      </c>
    </row>
    <row r="89" spans="1:5" ht="30" x14ac:dyDescent="0.25">
      <c r="A89" s="117" t="str">
        <f>SIPP!A85</f>
        <v>081</v>
      </c>
      <c r="B89" s="117" t="str">
        <f>SIPP!B85</f>
        <v>503/SIPP/081/2017</v>
      </c>
      <c r="C89" s="117" t="str">
        <f>SIPP!C85</f>
        <v>Arif Hidayat Al Amin, S.Kep., Ns</v>
      </c>
      <c r="D89" s="117" t="str">
        <f>SIPP!D85</f>
        <v>RSUD Dr. R. Goeteng Taroenadibrata Purbalingga</v>
      </c>
      <c r="E89" s="117" t="str">
        <f>SIPP!F85</f>
        <v>14 01 711 17-2053841</v>
      </c>
    </row>
    <row r="90" spans="1:5" x14ac:dyDescent="0.25">
      <c r="A90" s="117" t="str">
        <f>SIPP!A86</f>
        <v>082</v>
      </c>
      <c r="B90" s="117" t="str">
        <f>SIPP!B86</f>
        <v>503/SIPP/082/2017</v>
      </c>
      <c r="C90" s="117" t="str">
        <f>SIPP!C86</f>
        <v>Teguh Widodo, Amd.Kep</v>
      </c>
      <c r="D90" s="117" t="str">
        <f>SIPP!D86</f>
        <v>RSIA UMMU HANI</v>
      </c>
      <c r="E90" s="117" t="str">
        <f>SIPP!F86</f>
        <v>14 01 511 12-0280359</v>
      </c>
    </row>
    <row r="91" spans="1:5" ht="30" x14ac:dyDescent="0.25">
      <c r="A91" s="117" t="str">
        <f>SIPP!A87</f>
        <v>083</v>
      </c>
      <c r="B91" s="117" t="str">
        <f>SIPP!B87</f>
        <v>503/SIPP/083/2017</v>
      </c>
      <c r="C91" s="117" t="str">
        <f>SIPP!C87</f>
        <v>Untung Budi Raharjo, S.Kep., Ns</v>
      </c>
      <c r="D91" s="117" t="str">
        <f>SIPP!D87</f>
        <v>RSUD Dr. R. Goeteng Taroenadibrata Purbalingga</v>
      </c>
      <c r="E91" s="117" t="str">
        <f>SIPP!F87</f>
        <v>14 01 711 17-2053852</v>
      </c>
    </row>
    <row r="92" spans="1:5" ht="30" x14ac:dyDescent="0.25">
      <c r="A92" s="117" t="str">
        <f>SIPP!A88</f>
        <v>084</v>
      </c>
      <c r="B92" s="117" t="str">
        <f>SIPP!B88</f>
        <v>503/SIPP/084/2017</v>
      </c>
      <c r="C92" s="117" t="str">
        <f>SIPP!C88</f>
        <v>Hidayatul Laela, S. Kep., Ns</v>
      </c>
      <c r="D92" s="117" t="str">
        <f>SIPP!D88</f>
        <v>RSUD Dr. R. Goeteng Taroenadibrata Purbalingga</v>
      </c>
      <c r="E92" s="117" t="str">
        <f>SIPP!F88</f>
        <v>14 01 721 17-2025806</v>
      </c>
    </row>
    <row r="93" spans="1:5" ht="30" x14ac:dyDescent="0.25">
      <c r="A93" s="117" t="str">
        <f>SIPP!A89</f>
        <v>085</v>
      </c>
      <c r="B93" s="117" t="str">
        <f>SIPP!B89</f>
        <v>503/SIPP/085/2017</v>
      </c>
      <c r="C93" s="117" t="str">
        <f>SIPP!C89</f>
        <v>Umu Khabibah, S.Kep., Ns</v>
      </c>
      <c r="D93" s="117" t="str">
        <f>SIPP!D89</f>
        <v>RSUD Dr. R. Goeteng Taroenadibrata Purbalingga</v>
      </c>
      <c r="E93" s="117" t="str">
        <f>SIPP!F89</f>
        <v>14 01 721 16-1284373</v>
      </c>
    </row>
    <row r="94" spans="1:5" x14ac:dyDescent="0.25">
      <c r="A94" s="117" t="str">
        <f>SIPP!A90</f>
        <v>086</v>
      </c>
      <c r="B94" s="117" t="str">
        <f>SIPP!B90</f>
        <v>503/SIPP/086/2017</v>
      </c>
      <c r="C94" s="117" t="s">
        <v>929</v>
      </c>
      <c r="D94" s="117" t="s">
        <v>929</v>
      </c>
      <c r="E94" s="117" t="s">
        <v>929</v>
      </c>
    </row>
    <row r="95" spans="1:5" x14ac:dyDescent="0.25">
      <c r="A95" s="117" t="str">
        <f>SIPP!A91</f>
        <v>087</v>
      </c>
      <c r="B95" s="117" t="str">
        <f>SIPP!B91</f>
        <v>503/SIPP/087/2017</v>
      </c>
      <c r="C95" s="117" t="str">
        <f>SIPP!C91</f>
        <v>Arif Budiarso, S.Kep., Ns</v>
      </c>
      <c r="D95" s="117" t="str">
        <f>SIPP!D91</f>
        <v>UPTD Puskesmas Karangtengah</v>
      </c>
      <c r="E95" s="117" t="str">
        <f>SIPP!F91</f>
        <v>14 01 711 17-2053839</v>
      </c>
    </row>
    <row r="96" spans="1:5" ht="30" x14ac:dyDescent="0.25">
      <c r="A96" s="117" t="str">
        <f>SIPP!A92</f>
        <v>088</v>
      </c>
      <c r="B96" s="117" t="str">
        <f>SIPP!B92</f>
        <v>503/SIPP/088/2017</v>
      </c>
      <c r="C96" s="117" t="str">
        <f>SIPP!C92</f>
        <v>Gayatri Indrastini, S.Kep., Ns</v>
      </c>
      <c r="D96" s="117" t="str">
        <f>SIPP!D92</f>
        <v>RSUD Dr. R. Goeteng Taroenadibrata Purbalingga</v>
      </c>
      <c r="E96" s="117" t="str">
        <f>SIPP!F92</f>
        <v>14 01 721 17-2053844</v>
      </c>
    </row>
    <row r="97" spans="1:5" x14ac:dyDescent="0.25">
      <c r="A97" s="117" t="str">
        <f>SIPP!A93</f>
        <v>089</v>
      </c>
      <c r="B97" s="117" t="str">
        <f>SIPP!B93</f>
        <v>503/SIPP/089/2017</v>
      </c>
      <c r="C97" s="117" t="s">
        <v>929</v>
      </c>
      <c r="D97" s="117" t="s">
        <v>929</v>
      </c>
      <c r="E97" s="117" t="s">
        <v>929</v>
      </c>
    </row>
    <row r="98" spans="1:5" x14ac:dyDescent="0.25">
      <c r="A98" s="117" t="str">
        <f>SIPP!A94</f>
        <v>090</v>
      </c>
      <c r="B98" s="117" t="str">
        <f>SIPP!B94</f>
        <v>503/SIPP/090/2017</v>
      </c>
      <c r="C98" s="117" t="s">
        <v>929</v>
      </c>
      <c r="D98" s="117" t="s">
        <v>929</v>
      </c>
      <c r="E98" s="117" t="s">
        <v>929</v>
      </c>
    </row>
    <row r="99" spans="1:5" x14ac:dyDescent="0.25">
      <c r="A99" s="117" t="str">
        <f>SIPP!A95</f>
        <v>091</v>
      </c>
      <c r="B99" s="117" t="str">
        <f>SIPP!B95</f>
        <v>503/SIPP/091/2017</v>
      </c>
      <c r="C99" s="117" t="str">
        <f>SIPP!C95</f>
        <v>Muhadi, Amd.Kep</v>
      </c>
      <c r="D99" s="117" t="str">
        <f>SIPP!D95</f>
        <v>UPTD Puskesmas Karangtengah</v>
      </c>
      <c r="E99" s="117" t="str">
        <f>SIPP!F95</f>
        <v>14 01 511 16-1264688</v>
      </c>
    </row>
    <row r="100" spans="1:5" x14ac:dyDescent="0.25">
      <c r="A100" s="117" t="str">
        <f>SIPP!A96</f>
        <v>092</v>
      </c>
      <c r="B100" s="117" t="str">
        <f>SIPP!B96</f>
        <v>503/SIPP/092/2017</v>
      </c>
      <c r="C100" s="117" t="str">
        <f>SIPP!C96</f>
        <v>Nina Hermanningsih, Amd..Kep</v>
      </c>
      <c r="D100" s="117" t="str">
        <f>SIPP!D96</f>
        <v>Klinik Rawat Inap Flamboyan</v>
      </c>
      <c r="E100" s="117" t="str">
        <f>SIPP!F96</f>
        <v>14 01 521 12-0280167</v>
      </c>
    </row>
    <row r="101" spans="1:5" x14ac:dyDescent="0.25">
      <c r="A101" s="117" t="str">
        <f>SIPP!A97</f>
        <v>093</v>
      </c>
      <c r="B101" s="117" t="str">
        <f>SIPP!B97</f>
        <v>503/SIPP/093/2017</v>
      </c>
      <c r="C101" s="117" t="str">
        <f>SIPP!C97</f>
        <v>Agus Sugianto, Amd.Kep</v>
      </c>
      <c r="D101" s="117" t="str">
        <f>SIPP!D97</f>
        <v>Klinik Rawat Inap Flamboyan</v>
      </c>
      <c r="E101" s="117" t="str">
        <f>SIPP!F97</f>
        <v>14 01 511 15-1089786</v>
      </c>
    </row>
    <row r="104" spans="1:5" x14ac:dyDescent="0.25">
      <c r="A104" s="126" t="s">
        <v>1144</v>
      </c>
      <c r="B104" s="126"/>
      <c r="C104" s="76"/>
      <c r="D104" s="76"/>
      <c r="E104" s="76"/>
    </row>
    <row r="105" spans="1:5" x14ac:dyDescent="0.25">
      <c r="A105" s="78" t="s">
        <v>1</v>
      </c>
      <c r="B105" s="78" t="s">
        <v>1145</v>
      </c>
      <c r="C105" s="78" t="s">
        <v>756</v>
      </c>
      <c r="D105" s="78" t="s">
        <v>1136</v>
      </c>
      <c r="E105" s="78" t="s">
        <v>1130</v>
      </c>
    </row>
    <row r="106" spans="1:5" x14ac:dyDescent="0.25">
      <c r="A106" s="60" t="str">
        <f>SIKPM!A5</f>
        <v>001</v>
      </c>
      <c r="B106" s="60" t="str">
        <f>SIKPM!B5</f>
        <v>503/SIKPM/001/2017</v>
      </c>
      <c r="C106" s="60" t="str">
        <f>SIKPM!C5</f>
        <v>Anggita Suci Nuraeni, Amd., RMIK</v>
      </c>
      <c r="D106" s="60" t="str">
        <f>SIKPM!E5</f>
        <v>UPTD Puskesmas Kutasari</v>
      </c>
      <c r="E106" s="60" t="str">
        <f>SIKPM!G5</f>
        <v>14 10 521 16-2013733</v>
      </c>
    </row>
    <row r="109" spans="1:5" x14ac:dyDescent="0.25">
      <c r="A109" s="126" t="s">
        <v>1146</v>
      </c>
      <c r="B109" s="126"/>
      <c r="C109" s="76"/>
      <c r="D109" s="76"/>
      <c r="E109" s="76"/>
    </row>
    <row r="110" spans="1:5" x14ac:dyDescent="0.25">
      <c r="A110" s="78" t="s">
        <v>1</v>
      </c>
      <c r="B110" s="78" t="s">
        <v>1147</v>
      </c>
      <c r="C110" s="78" t="s">
        <v>756</v>
      </c>
      <c r="D110" s="78" t="s">
        <v>1131</v>
      </c>
      <c r="E110" s="78" t="s">
        <v>1130</v>
      </c>
    </row>
    <row r="111" spans="1:5" x14ac:dyDescent="0.25">
      <c r="A111" s="60" t="str">
        <f>SIPTGM!A5</f>
        <v>001</v>
      </c>
      <c r="B111" s="60" t="str">
        <f>SIPTGM!B5</f>
        <v>503/SIPTGM/001/2017</v>
      </c>
      <c r="C111" s="60" t="str">
        <f>SIPTGM!C5</f>
        <v>Tanti Widiyastuti, AMKg</v>
      </c>
      <c r="D111" s="60" t="str">
        <f>SIPTGM!D5</f>
        <v>RSKBD Panti Nugroho</v>
      </c>
      <c r="E111" s="60" t="str">
        <f>SIPTGM!F5</f>
        <v>14 04 521 12-0167468</v>
      </c>
    </row>
    <row r="112" spans="1:5" x14ac:dyDescent="0.25">
      <c r="A112" s="60" t="str">
        <f>SIPTGM!A6</f>
        <v>002</v>
      </c>
      <c r="B112" s="60" t="str">
        <f>SIPTGM!B6</f>
        <v>503/SIPTGM/002/2017</v>
      </c>
      <c r="C112" s="60" t="str">
        <f>SIPTGM!C6</f>
        <v>Sudarwati, AMKg</v>
      </c>
      <c r="D112" s="60" t="str">
        <f>SIPTGM!D6</f>
        <v>UPTD Puskesmas Bojongsari</v>
      </c>
      <c r="E112" s="60" t="str">
        <f>SIPTGM!F6</f>
        <v>14 04 521 12-0167479</v>
      </c>
    </row>
    <row r="113" spans="1:5" x14ac:dyDescent="0.25">
      <c r="A113" s="60" t="str">
        <f>SIPTGM!A7</f>
        <v>003</v>
      </c>
      <c r="B113" s="60" t="str">
        <f>SIPTGM!B7</f>
        <v>503/SIPTGM/003/2017</v>
      </c>
      <c r="C113" s="60" t="str">
        <f>SIPTGM!C7</f>
        <v>Tri Irawati, AMKg</v>
      </c>
      <c r="D113" s="60" t="str">
        <f>SIPTGM!D7</f>
        <v>RSU Harapan Ibu</v>
      </c>
      <c r="E113" s="60" t="str">
        <f>SIPTGM!F7</f>
        <v>14 04 521 12-0167484</v>
      </c>
    </row>
    <row r="114" spans="1:5" x14ac:dyDescent="0.25">
      <c r="A114" s="60" t="str">
        <f>SIPTGM!A8</f>
        <v>004</v>
      </c>
      <c r="B114" s="60" t="str">
        <f>SIPTGM!B8</f>
        <v>503/SIPTGM/004/2017</v>
      </c>
      <c r="C114" s="60" t="str">
        <f>SIPTGM!C8</f>
        <v>Rahmi Pertiwi, AMKg</v>
      </c>
      <c r="D114" s="60" t="str">
        <f>SIPTGM!D8</f>
        <v>UPTD Puskesmas Karanganyar</v>
      </c>
      <c r="E114" s="60" t="str">
        <f>SIPTGM!F8</f>
        <v>14 04 521 12-0167472</v>
      </c>
    </row>
    <row r="115" spans="1:5" x14ac:dyDescent="0.25">
      <c r="A115" s="60" t="str">
        <f>SIPTGM!A9</f>
        <v>005</v>
      </c>
      <c r="B115" s="60" t="str">
        <f>SIPTGM!B9</f>
        <v>503/SIPTGM/005/2017</v>
      </c>
      <c r="C115" s="60" t="str">
        <f>SIPTGM!C9</f>
        <v>Lestari Sri Wahyuni, AMKg</v>
      </c>
      <c r="D115" s="60" t="str">
        <f>SIPTGM!D9</f>
        <v>UPTD Puskesmas Bojongsari</v>
      </c>
      <c r="E115" s="60" t="str">
        <f>SIPTGM!F9</f>
        <v>14 04 521 12-0641804</v>
      </c>
    </row>
    <row r="116" spans="1:5" x14ac:dyDescent="0.25">
      <c r="A116" s="60" t="str">
        <f>SIPTGM!A10</f>
        <v>006</v>
      </c>
      <c r="B116" s="60" t="str">
        <f>SIPTGM!B10</f>
        <v>503/SIPTGM/006/2017</v>
      </c>
      <c r="C116" s="60" t="str">
        <f>SIPTGM!C10</f>
        <v>Kholipah, AMKg</v>
      </c>
      <c r="D116" s="60" t="str">
        <f>SIPTGM!D10</f>
        <v>UPTD Puskesmas Krangmoncol</v>
      </c>
      <c r="E116" s="60" t="str">
        <f>SIPTGM!F10</f>
        <v>14 04 521 12-0167487</v>
      </c>
    </row>
    <row r="117" spans="1:5" x14ac:dyDescent="0.25">
      <c r="A117" s="60" t="str">
        <f>SIPTGM!A11</f>
        <v>007</v>
      </c>
      <c r="B117" s="60" t="str">
        <f>SIPTGM!B11</f>
        <v>503/SIPTGM/007/2017</v>
      </c>
      <c r="C117" s="60" t="str">
        <f>SIPTGM!C11</f>
        <v>Tri Yuni Puspaningrum, Amkg</v>
      </c>
      <c r="D117" s="60" t="str">
        <f>SIPTGM!D11</f>
        <v>UPTD Puskesmas Kaligondang</v>
      </c>
      <c r="E117" s="60" t="str">
        <f>SIPTGM!F11</f>
        <v>14 04 521 12-0167456</v>
      </c>
    </row>
    <row r="119" spans="1:5" x14ac:dyDescent="0.25">
      <c r="A119" s="126" t="s">
        <v>1149</v>
      </c>
      <c r="B119" s="126"/>
      <c r="C119" s="76"/>
      <c r="D119" s="76"/>
      <c r="E119" s="76"/>
    </row>
    <row r="120" spans="1:5" x14ac:dyDescent="0.25">
      <c r="A120" s="78" t="s">
        <v>1</v>
      </c>
      <c r="B120" s="79" t="s">
        <v>1150</v>
      </c>
      <c r="C120" s="79" t="s">
        <v>756</v>
      </c>
      <c r="D120" s="79" t="s">
        <v>1136</v>
      </c>
      <c r="E120" s="80" t="s">
        <v>1130</v>
      </c>
    </row>
    <row r="121" spans="1:5" x14ac:dyDescent="0.25">
      <c r="A121" s="60" t="str">
        <f>SIPO!A5</f>
        <v>001</v>
      </c>
      <c r="B121" s="70" t="str">
        <f>SIPO!B5</f>
        <v>503/SIPO/001/2017</v>
      </c>
      <c r="C121" s="70" t="str">
        <f>SIPO!C5</f>
        <v>Bambang Mujiharto</v>
      </c>
      <c r="D121" s="70" t="str">
        <f>SIPO!D5</f>
        <v>Optik Siliwangi</v>
      </c>
      <c r="E121" s="71" t="str">
        <f>SIPO!F5</f>
        <v>14 05 511 17-2092688</v>
      </c>
    </row>
    <row r="123" spans="1:5" x14ac:dyDescent="0.25">
      <c r="A123" s="126" t="s">
        <v>1151</v>
      </c>
      <c r="B123" s="126"/>
      <c r="C123" s="76"/>
      <c r="D123" s="76"/>
      <c r="E123" s="76"/>
    </row>
    <row r="124" spans="1:5" x14ac:dyDescent="0.25">
      <c r="A124" s="78" t="s">
        <v>1</v>
      </c>
      <c r="B124" s="79" t="s">
        <v>1152</v>
      </c>
      <c r="C124" s="79" t="s">
        <v>756</v>
      </c>
      <c r="D124" s="79" t="s">
        <v>1136</v>
      </c>
      <c r="E124" s="80" t="s">
        <v>1130</v>
      </c>
    </row>
    <row r="125" spans="1:5" x14ac:dyDescent="0.25">
      <c r="A125" s="60" t="str">
        <f>SIKPA!A5</f>
        <v>001</v>
      </c>
      <c r="B125" s="70" t="str">
        <f>SIKPA!B5</f>
        <v>503/SIKPA/001/2017</v>
      </c>
      <c r="C125" s="70" t="str">
        <f>SIKPA!C5</f>
        <v>Ali Sutrisno</v>
      </c>
      <c r="D125" s="70" t="str">
        <f>SIKPA!E5</f>
        <v>RSIA Umu Hani</v>
      </c>
      <c r="E125" s="71" t="str">
        <f>SIKPA!G5</f>
        <v>15 15 611 12-0130749</v>
      </c>
    </row>
    <row r="127" spans="1:5" x14ac:dyDescent="0.25">
      <c r="A127" s="126" t="s">
        <v>1153</v>
      </c>
      <c r="B127" s="126"/>
      <c r="C127" s="76"/>
      <c r="D127" s="76"/>
      <c r="E127" s="76"/>
    </row>
    <row r="128" spans="1:5" x14ac:dyDescent="0.25">
      <c r="A128" s="78" t="s">
        <v>1</v>
      </c>
      <c r="B128" s="79" t="s">
        <v>1154</v>
      </c>
      <c r="C128" s="79" t="s">
        <v>756</v>
      </c>
      <c r="D128" s="79" t="s">
        <v>1131</v>
      </c>
      <c r="E128" s="80" t="s">
        <v>1130</v>
      </c>
    </row>
    <row r="129" spans="1:5" x14ac:dyDescent="0.25">
      <c r="A129" s="60" t="str">
        <f>SIKR!A5</f>
        <v>001</v>
      </c>
      <c r="B129" s="60" t="str">
        <f>SIKR!B5</f>
        <v>503/SIKR/001/2017</v>
      </c>
      <c r="C129" s="60" t="str">
        <f>SIKR!C5</f>
        <v>Bambang Mujiharto</v>
      </c>
      <c r="D129" s="60" t="str">
        <f>SIKR!D5</f>
        <v>RSU Harapan Ibu</v>
      </c>
      <c r="E129" s="60" t="str">
        <f>SIKR!F5</f>
        <v>14 07 511 16-1129032</v>
      </c>
    </row>
    <row r="130" spans="1:5" x14ac:dyDescent="0.25">
      <c r="A130" s="60" t="str">
        <f>SIKR!A6</f>
        <v>002</v>
      </c>
      <c r="B130" s="60" t="str">
        <f>SIKR!B6</f>
        <v>503/SIKR/002/2017</v>
      </c>
      <c r="C130" s="60" t="str">
        <f>SIKR!C6</f>
        <v>Saeful Dwi Cahyono</v>
      </c>
      <c r="D130" s="60" t="str">
        <f>SIKR!D6</f>
        <v>RSU Harapan Ibu</v>
      </c>
      <c r="E130" s="60" t="str">
        <f>SIKR!F6</f>
        <v>14 07 511 16-1129072</v>
      </c>
    </row>
  </sheetData>
  <mergeCells count="11">
    <mergeCell ref="A1:E1"/>
    <mergeCell ref="A2:E2"/>
    <mergeCell ref="A3:E3"/>
    <mergeCell ref="A4:E4"/>
    <mergeCell ref="A127:B127"/>
    <mergeCell ref="A5:E5"/>
    <mergeCell ref="A7:B7"/>
    <mergeCell ref="A104:B104"/>
    <mergeCell ref="A109:B109"/>
    <mergeCell ref="A119:B119"/>
    <mergeCell ref="A123:B123"/>
  </mergeCells>
  <pageMargins left="1.1811023622047243" right="0.23622047244094488" top="0.39370078740157483" bottom="0.59055118110236215" header="0.31496062992125984" footer="0.31496062992125984"/>
  <pageSetup paperSize="256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5288F-0916-4C80-9BAE-05A0C56E81A1}">
  <dimension ref="A1:E48"/>
  <sheetViews>
    <sheetView workbookViewId="0">
      <selection activeCell="C23" sqref="C23"/>
    </sheetView>
  </sheetViews>
  <sheetFormatPr defaultRowHeight="15" x14ac:dyDescent="0.25"/>
  <cols>
    <col min="1" max="1" width="5.85546875" customWidth="1"/>
    <col min="2" max="2" width="27.42578125" customWidth="1"/>
    <col min="3" max="3" width="33.28515625" customWidth="1"/>
    <col min="4" max="4" width="31.85546875" customWidth="1"/>
    <col min="5" max="5" width="40" customWidth="1"/>
  </cols>
  <sheetData>
    <row r="1" spans="1:5" x14ac:dyDescent="0.25">
      <c r="A1" s="127" t="s">
        <v>1125</v>
      </c>
      <c r="B1" s="127"/>
      <c r="C1" s="127"/>
      <c r="D1" s="127"/>
      <c r="E1" s="127"/>
    </row>
    <row r="2" spans="1:5" x14ac:dyDescent="0.25">
      <c r="A2" s="127" t="s">
        <v>1126</v>
      </c>
      <c r="B2" s="127"/>
      <c r="C2" s="127"/>
      <c r="D2" s="127"/>
      <c r="E2" s="127"/>
    </row>
    <row r="3" spans="1:5" x14ac:dyDescent="0.25">
      <c r="A3" s="127" t="s">
        <v>1127</v>
      </c>
      <c r="B3" s="127"/>
      <c r="C3" s="127"/>
      <c r="D3" s="127"/>
      <c r="E3" s="127"/>
    </row>
    <row r="4" spans="1:5" x14ac:dyDescent="0.25">
      <c r="A4" s="127" t="s">
        <v>1128</v>
      </c>
      <c r="B4" s="127"/>
      <c r="C4" s="127"/>
      <c r="D4" s="127"/>
      <c r="E4" s="127"/>
    </row>
    <row r="5" spans="1:5" x14ac:dyDescent="0.25">
      <c r="A5" s="127" t="s">
        <v>1156</v>
      </c>
      <c r="B5" s="127"/>
      <c r="C5" s="127"/>
      <c r="D5" s="127"/>
      <c r="E5" s="127"/>
    </row>
    <row r="6" spans="1:5" x14ac:dyDescent="0.25">
      <c r="A6" s="76"/>
      <c r="B6" s="76"/>
      <c r="C6" s="76"/>
      <c r="D6" s="76"/>
      <c r="E6" s="76"/>
    </row>
    <row r="7" spans="1:5" x14ac:dyDescent="0.25">
      <c r="A7" s="126" t="s">
        <v>1155</v>
      </c>
      <c r="B7" s="126"/>
      <c r="C7" s="76"/>
      <c r="D7" s="76"/>
      <c r="E7" s="76"/>
    </row>
    <row r="8" spans="1:5" x14ac:dyDescent="0.25">
      <c r="A8" s="78" t="s">
        <v>1</v>
      </c>
      <c r="B8" s="78" t="s">
        <v>1158</v>
      </c>
      <c r="C8" s="78" t="s">
        <v>756</v>
      </c>
      <c r="D8" s="78" t="s">
        <v>43</v>
      </c>
      <c r="E8" s="78" t="s">
        <v>1157</v>
      </c>
    </row>
    <row r="9" spans="1:5" x14ac:dyDescent="0.25">
      <c r="A9" s="60" t="str">
        <f>SIPB!A4</f>
        <v>001</v>
      </c>
      <c r="B9" s="60" t="str">
        <f>SIPB!B4</f>
        <v>503/SIPB/001/2017</v>
      </c>
      <c r="C9" s="60" t="str">
        <f>SIPB!C4</f>
        <v>Septi Puji Rohyani, AMd. Keb.</v>
      </c>
      <c r="D9" s="60" t="str">
        <f>SIPB!E4</f>
        <v>PKD Talagening</v>
      </c>
      <c r="E9" s="60" t="str">
        <f>SIPB!G4</f>
        <v>14.02.5.2.1.12-0445091</v>
      </c>
    </row>
    <row r="10" spans="1:5" x14ac:dyDescent="0.25">
      <c r="A10" s="60" t="str">
        <f>SIPB!A5</f>
        <v>002</v>
      </c>
      <c r="B10" s="60" t="str">
        <f>SIPB!B5</f>
        <v>503/SIPB/002/2017</v>
      </c>
      <c r="C10" s="60" t="s">
        <v>929</v>
      </c>
      <c r="D10" s="60" t="s">
        <v>929</v>
      </c>
      <c r="E10" s="60" t="s">
        <v>929</v>
      </c>
    </row>
    <row r="11" spans="1:5" x14ac:dyDescent="0.25">
      <c r="A11" s="60" t="str">
        <f>SIPB!A6</f>
        <v>003</v>
      </c>
      <c r="B11" s="60" t="str">
        <f>SIPB!B6</f>
        <v>503/SIPB/003/2017</v>
      </c>
      <c r="C11" s="60" t="str">
        <f>SIPB!C6</f>
        <v>Desi Listiani Pamungkas, AMd. Keb.</v>
      </c>
      <c r="D11" s="60" t="str">
        <f>SIPB!E6</f>
        <v>PKD Banjarsari</v>
      </c>
      <c r="E11" s="60" t="str">
        <f>SIPB!G6</f>
        <v>14.02.5.2.1.14-0730578</v>
      </c>
    </row>
    <row r="12" spans="1:5" x14ac:dyDescent="0.25">
      <c r="A12" s="60" t="str">
        <f>SIPB!A7</f>
        <v>004</v>
      </c>
      <c r="B12" s="60" t="str">
        <f>SIPB!B7</f>
        <v>503/SIPB/004/2017</v>
      </c>
      <c r="C12" s="60" t="str">
        <f>SIPB!C7</f>
        <v>Diah Fitriani, AMd, Keb</v>
      </c>
      <c r="D12" s="60" t="str">
        <f>SIPB!E7</f>
        <v>PKD Pekuncen</v>
      </c>
      <c r="E12" s="60" t="str">
        <f>SIPB!G7</f>
        <v>11.06.11.04.30694</v>
      </c>
    </row>
    <row r="13" spans="1:5" x14ac:dyDescent="0.25">
      <c r="A13" s="60" t="str">
        <f>SIPB!A8</f>
        <v>005</v>
      </c>
      <c r="B13" s="60" t="str">
        <f>SIPB!B8</f>
        <v>503/SIPB/005/2017</v>
      </c>
      <c r="C13" s="60" t="str">
        <f>SIPB!C8</f>
        <v>Siti Wuryaningsih, Amd, Keb.</v>
      </c>
      <c r="D13" s="60" t="str">
        <f>SIPB!E8</f>
        <v>PKD Limbasari</v>
      </c>
      <c r="E13" s="60" t="str">
        <f>SIPB!G8</f>
        <v>14.02.3.2.01.12-0417693</v>
      </c>
    </row>
    <row r="14" spans="1:5" x14ac:dyDescent="0.25">
      <c r="A14" s="60" t="str">
        <f>SIPB!A9</f>
        <v>006</v>
      </c>
      <c r="B14" s="60" t="str">
        <f>SIPB!B9</f>
        <v>503/SIPB/006/2017</v>
      </c>
      <c r="C14" s="60" t="str">
        <f>SIPB!C9</f>
        <v>Esti Dwi Wahyuni, Amd, Keb.</v>
      </c>
      <c r="D14" s="60" t="str">
        <f>SIPB!E9</f>
        <v>PKD Majapura</v>
      </c>
      <c r="E14" s="60" t="str">
        <f>SIPB!G9</f>
        <v>11.06.11.04.30702</v>
      </c>
    </row>
    <row r="15" spans="1:5" x14ac:dyDescent="0.25">
      <c r="A15" s="60" t="str">
        <f>SIPB!A10</f>
        <v>007</v>
      </c>
      <c r="B15" s="60" t="str">
        <f>SIPB!B10</f>
        <v>503/SIPB/007/2017</v>
      </c>
      <c r="C15" s="60" t="str">
        <f>SIPB!C10</f>
        <v>Dewi Nur Faidha, Amd, Keb.</v>
      </c>
      <c r="D15" s="60" t="str">
        <f>SIPB!E10</f>
        <v>PKD Kalapacung</v>
      </c>
      <c r="E15" s="60" t="str">
        <f>SIPB!G10</f>
        <v>11.06.11.04.30699</v>
      </c>
    </row>
    <row r="16" spans="1:5" x14ac:dyDescent="0.25">
      <c r="A16" s="60" t="str">
        <f>SIPB!A11</f>
        <v>008</v>
      </c>
      <c r="B16" s="60" t="str">
        <f>SIPB!B11</f>
        <v>503/SIPB/008/2017</v>
      </c>
      <c r="C16" s="60" t="str">
        <f>SIPB!C11</f>
        <v>Herlina Sukmawati, AMd, Keb.</v>
      </c>
      <c r="D16" s="60" t="str">
        <f>SIPB!E11</f>
        <v>PKD Gunungkarang</v>
      </c>
      <c r="E16" s="60" t="str">
        <f>SIPB!G11</f>
        <v>14.02.5.2.01.12-0417689</v>
      </c>
    </row>
    <row r="17" spans="1:5" x14ac:dyDescent="0.25">
      <c r="A17" s="60" t="str">
        <f>SIPB!A12</f>
        <v>009</v>
      </c>
      <c r="B17" s="60" t="str">
        <f>SIPB!B12</f>
        <v>503/SIPB/009/2017</v>
      </c>
      <c r="C17" s="60" t="str">
        <f>SIPB!C12</f>
        <v>Murniwati, AMd, Keb.</v>
      </c>
      <c r="D17" s="60" t="str">
        <f>SIPB!E12</f>
        <v>UPTD Puskesmas Bobotsari</v>
      </c>
      <c r="E17" s="60" t="str">
        <f>SIPB!G12</f>
        <v>14.02.5.2.01.12-0417704</v>
      </c>
    </row>
    <row r="18" spans="1:5" x14ac:dyDescent="0.25">
      <c r="A18" s="60" t="str">
        <f>SIPB!A13</f>
        <v>010</v>
      </c>
      <c r="B18" s="60" t="str">
        <f>SIPB!B13</f>
        <v>503/SIPB/010/2017</v>
      </c>
      <c r="C18" s="60" t="str">
        <f>SIPB!C13</f>
        <v>Karmini, AMd, Keb.</v>
      </c>
      <c r="D18" s="60" t="str">
        <f>SIPB!E13</f>
        <v>UPTD Puskesmas Bobotsari</v>
      </c>
      <c r="E18" s="60" t="str">
        <f>SIPB!G13</f>
        <v>14.02.5.2.01.12-0417694</v>
      </c>
    </row>
    <row r="19" spans="1:5" x14ac:dyDescent="0.25">
      <c r="A19" s="60" t="str">
        <f>SIPB!A14</f>
        <v>011</v>
      </c>
      <c r="B19" s="60" t="str">
        <f>SIPB!B14</f>
        <v>503/SIPB/011/2017</v>
      </c>
      <c r="C19" s="60" t="str">
        <f>SIPB!C14</f>
        <v xml:space="preserve">Suriyah, Amd, Keb. </v>
      </c>
      <c r="D19" s="60" t="str">
        <f>SIPB!E14</f>
        <v>UPTD Puskesmas Bobotsari</v>
      </c>
      <c r="E19" s="60" t="str">
        <f>SIPB!G14</f>
        <v>14.02.5.2.01.12-0417695</v>
      </c>
    </row>
    <row r="20" spans="1:5" x14ac:dyDescent="0.25">
      <c r="A20" s="60" t="str">
        <f>SIPB!A15</f>
        <v>012</v>
      </c>
      <c r="B20" s="60" t="str">
        <f>SIPB!B15</f>
        <v>503/SIPB/012/2017</v>
      </c>
      <c r="C20" s="60" t="str">
        <f>SIPB!C15</f>
        <v>Siti Nur Fatimah, S.ST</v>
      </c>
      <c r="D20" s="60" t="str">
        <f>SIPB!E15</f>
        <v>BPM Siti Nur Fatimah</v>
      </c>
      <c r="E20" s="60" t="str">
        <f>SIPB!G15</f>
        <v>14.02.5.2.1.12-0408534</v>
      </c>
    </row>
    <row r="21" spans="1:5" x14ac:dyDescent="0.25">
      <c r="A21" s="60" t="str">
        <f>SIPB!A16</f>
        <v>013</v>
      </c>
      <c r="B21" s="60" t="str">
        <f>SIPB!B16</f>
        <v>503/SIPB/013/2017</v>
      </c>
      <c r="C21" s="60" t="str">
        <f>SIPB!C16</f>
        <v>Septi Emi Fajriyah, AMd, Keb.</v>
      </c>
      <c r="D21" s="60" t="str">
        <f>SIPB!E16</f>
        <v>PKD Kedungjati</v>
      </c>
      <c r="E21" s="60" t="str">
        <f>SIPB!G16</f>
        <v>14.02.5.2.1.12-0408578</v>
      </c>
    </row>
    <row r="22" spans="1:5" x14ac:dyDescent="0.25">
      <c r="A22" s="60" t="str">
        <f>SIPB!A17</f>
        <v>014</v>
      </c>
      <c r="B22" s="60" t="str">
        <f>SIPB!B17</f>
        <v>503/SIPB/014/2017</v>
      </c>
      <c r="C22" s="60" t="str">
        <f>SIPB!C17</f>
        <v>Hartini, AMd, Keb.</v>
      </c>
      <c r="D22" s="60" t="str">
        <f>SIPB!E17</f>
        <v>BPM Hartini</v>
      </c>
      <c r="E22" s="60" t="str">
        <f>SIPB!G17</f>
        <v>14.02.5.2.1.12-0408581</v>
      </c>
    </row>
    <row r="23" spans="1:5" x14ac:dyDescent="0.25">
      <c r="A23" s="60" t="str">
        <f>SIPB!A18</f>
        <v>015</v>
      </c>
      <c r="B23" s="60" t="str">
        <f>SIPB!B18</f>
        <v>503/SIPB/015/2017</v>
      </c>
      <c r="C23" s="60" t="str">
        <f>SIPB!C18</f>
        <v>Awalia Uni Khasanah, AMd, Keb.</v>
      </c>
      <c r="D23" s="60" t="str">
        <f>SIPB!E18</f>
        <v>Pustu Kembangan</v>
      </c>
      <c r="E23" s="60" t="str">
        <f>SIPB!G18</f>
        <v>14.02.5.2.1.12-0408582</v>
      </c>
    </row>
    <row r="24" spans="1:5" x14ac:dyDescent="0.25">
      <c r="A24" s="60" t="str">
        <f>SIPB!A19</f>
        <v>016</v>
      </c>
      <c r="B24" s="60" t="str">
        <f>SIPB!B19</f>
        <v>503/SIPB/016/2017</v>
      </c>
      <c r="C24" s="60" t="str">
        <f>SIPB!C19</f>
        <v>Hartini, AMd, Keb.</v>
      </c>
      <c r="D24" s="60" t="str">
        <f>SIPB!E19</f>
        <v>UPTD Puskesmas Bukateja</v>
      </c>
      <c r="E24" s="60" t="str">
        <f>SIPB!G19</f>
        <v>14.02.5.2.1.12-0408581</v>
      </c>
    </row>
    <row r="25" spans="1:5" x14ac:dyDescent="0.25">
      <c r="A25" s="60" t="str">
        <f>SIPB!A20</f>
        <v>017</v>
      </c>
      <c r="B25" s="60" t="str">
        <f>SIPB!B20</f>
        <v>503/SIPB/017/2017</v>
      </c>
      <c r="C25" s="60" t="str">
        <f>SIPB!C20</f>
        <v>Ety Turasmiatun, AMd, Keb.</v>
      </c>
      <c r="D25" s="60" t="str">
        <f>SIPB!E20</f>
        <v>Pustu Bajong</v>
      </c>
      <c r="E25" s="60" t="str">
        <f>SIPB!G20</f>
        <v>14.02.5.2.1.12-0408579</v>
      </c>
    </row>
    <row r="26" spans="1:5" x14ac:dyDescent="0.25">
      <c r="A26" s="60" t="str">
        <f>SIPB!A21</f>
        <v>018</v>
      </c>
      <c r="B26" s="60" t="str">
        <f>SIPB!B21</f>
        <v>503/SIPB/018/2017</v>
      </c>
      <c r="C26" s="60" t="str">
        <f>SIPB!C21</f>
        <v>Umu Sholikhah, AMd, Keb.</v>
      </c>
      <c r="D26" s="60" t="str">
        <f>SIPB!E21</f>
        <v>PKD Bukateja</v>
      </c>
      <c r="E26" s="60" t="str">
        <f>SIPB!G21</f>
        <v>14.02.5.2.1.12-0408577</v>
      </c>
    </row>
    <row r="27" spans="1:5" x14ac:dyDescent="0.25">
      <c r="A27" s="60" t="str">
        <f>SIPB!A22</f>
        <v>019</v>
      </c>
      <c r="B27" s="60" t="str">
        <f>SIPB!B22</f>
        <v>503/SIPB/019/2017</v>
      </c>
      <c r="C27" s="60" t="str">
        <f>SIPB!C22</f>
        <v>Ristiana Embarwati, AMd, Keb.</v>
      </c>
      <c r="D27" s="60" t="str">
        <f>SIPB!E22</f>
        <v>BPM Ristiana Embarwati</v>
      </c>
      <c r="E27" s="60" t="str">
        <f>SIPB!G22</f>
        <v>14.02.3.2.1.12-0408572</v>
      </c>
    </row>
    <row r="28" spans="1:5" x14ac:dyDescent="0.25">
      <c r="A28" s="60" t="str">
        <f>SIPB!A23</f>
        <v>020</v>
      </c>
      <c r="B28" s="60" t="str">
        <f>SIPB!B23</f>
        <v>503/SIPB/020/2017</v>
      </c>
      <c r="C28" s="60" t="str">
        <f>SIPB!C23</f>
        <v>Saringah, AMd, Keb.</v>
      </c>
      <c r="D28" s="60" t="str">
        <f>SIPB!E23</f>
        <v>Puskesmas Kutawis</v>
      </c>
      <c r="E28" s="60" t="str">
        <f>SIPB!G23</f>
        <v>14.02.5.2.01.12-0417792</v>
      </c>
    </row>
    <row r="29" spans="1:5" x14ac:dyDescent="0.25">
      <c r="A29" s="60" t="str">
        <f>SIPB!A24</f>
        <v>021</v>
      </c>
      <c r="B29" s="60" t="str">
        <f>SIPB!B24</f>
        <v>503/SIPB/021/2017</v>
      </c>
      <c r="C29" s="60" t="str">
        <f>SIPB!C24</f>
        <v>Sutirah, AMd, Keb.</v>
      </c>
      <c r="D29" s="60" t="str">
        <f>SIPB!E24</f>
        <v>PKD Karangnangka</v>
      </c>
      <c r="E29" s="60" t="str">
        <f>SIPB!G24</f>
        <v>14.02.3.2.01.12-0417786</v>
      </c>
    </row>
    <row r="30" spans="1:5" x14ac:dyDescent="0.25">
      <c r="A30" s="60" t="str">
        <f>SIPB!A25</f>
        <v>022</v>
      </c>
      <c r="B30" s="60" t="str">
        <f>SIPB!B25</f>
        <v>503/SIPB/022/2017</v>
      </c>
      <c r="C30" s="60" t="str">
        <f>SIPB!C25</f>
        <v>Pundi Purwaningsih, AMd, Keb.</v>
      </c>
      <c r="D30" s="60" t="str">
        <f>SIPB!E25</f>
        <v>Puskesmas Kutawis</v>
      </c>
      <c r="E30" s="60" t="str">
        <f>SIPB!G25</f>
        <v>14.02.3.2.01.12-0417790</v>
      </c>
    </row>
    <row r="31" spans="1:5" x14ac:dyDescent="0.25">
      <c r="A31" s="60" t="str">
        <f>SIPB!A26</f>
        <v>023</v>
      </c>
      <c r="B31" s="60" t="str">
        <f>SIPB!B26</f>
        <v>503/SIPB/023/2017</v>
      </c>
      <c r="C31" s="60" t="str">
        <f>SIPB!C26</f>
        <v>Neni Hendriyani, AMd, Keb.</v>
      </c>
      <c r="D31" s="60" t="str">
        <f>SIPB!E26</f>
        <v>PKD Kebutuh</v>
      </c>
      <c r="E31" s="60" t="str">
        <f>SIPB!G26</f>
        <v>14.02.5.2.1.12-0408566</v>
      </c>
    </row>
    <row r="32" spans="1:5" x14ac:dyDescent="0.25">
      <c r="A32" s="60" t="str">
        <f>SIPB!A27</f>
        <v>024</v>
      </c>
      <c r="B32" s="60" t="str">
        <f>SIPB!B27</f>
        <v>503/SIPB/024/2017</v>
      </c>
      <c r="C32" s="60" t="str">
        <f>SIPB!C27</f>
        <v>Oemi Noer Indrianti, AMd, Keb.</v>
      </c>
      <c r="D32" s="60" t="str">
        <f>SIPB!E27</f>
        <v>PKD Cipawon</v>
      </c>
      <c r="E32" s="60" t="str">
        <f>SIPB!G27</f>
        <v>14.02.3.2.01.12-0417787</v>
      </c>
    </row>
    <row r="33" spans="1:5" x14ac:dyDescent="0.25">
      <c r="A33" s="60" t="str">
        <f>SIPB!A28</f>
        <v>025</v>
      </c>
      <c r="B33" s="60" t="str">
        <f>SIPB!B28</f>
        <v>503/SIPB/025/2017</v>
      </c>
      <c r="C33" s="60" t="str">
        <f>SIPB!C28</f>
        <v>Adiyanti, AMd, Keb.</v>
      </c>
      <c r="D33" s="60" t="str">
        <f>SIPB!E28</f>
        <v>PKD Karanggedang</v>
      </c>
      <c r="E33" s="60" t="str">
        <f>SIPB!G28</f>
        <v>14.02.5.2.01.12-0417783</v>
      </c>
    </row>
    <row r="34" spans="1:5" x14ac:dyDescent="0.25">
      <c r="A34" s="60" t="str">
        <f>SIPB!A29</f>
        <v>026</v>
      </c>
      <c r="B34" s="60" t="str">
        <f>SIPB!B29</f>
        <v>503/SIPB/026/2017</v>
      </c>
      <c r="C34" s="60" t="str">
        <f>SIPB!C29</f>
        <v>Nurwati, AMd, Keb.</v>
      </c>
      <c r="D34" s="60" t="str">
        <f>SIPB!E29</f>
        <v>PKD Karangcengis</v>
      </c>
      <c r="E34" s="60" t="str">
        <f>SIPB!G29</f>
        <v>14.02.5.2.01.12-0417784</v>
      </c>
    </row>
    <row r="35" spans="1:5" x14ac:dyDescent="0.25">
      <c r="A35" s="60" t="str">
        <f>SIPB!A30</f>
        <v>027</v>
      </c>
      <c r="B35" s="60" t="str">
        <f>SIPB!B30</f>
        <v>503/SIPB/027/2017</v>
      </c>
      <c r="C35" s="60" t="str">
        <f>SIPB!C30</f>
        <v>Warih Nur Handayani, AMd, Keb.</v>
      </c>
      <c r="D35" s="60" t="str">
        <f>SIPB!E30</f>
        <v>PKD Karanggedang</v>
      </c>
      <c r="E35" s="60" t="str">
        <f>SIPB!G30</f>
        <v>14.02.5.2.01.12-0417781</v>
      </c>
    </row>
    <row r="36" spans="1:5" x14ac:dyDescent="0.25">
      <c r="A36" s="60" t="str">
        <f>SIPB!A31</f>
        <v>028</v>
      </c>
      <c r="B36" s="60" t="str">
        <f>SIPB!B31</f>
        <v>503/SIPB/028/2017</v>
      </c>
      <c r="C36" s="60" t="str">
        <f>SIPB!C31</f>
        <v>Iong Nurkholifah, AMd, Keb.</v>
      </c>
      <c r="D36" s="60" t="str">
        <f>SIPB!E31</f>
        <v>BPM Iong Nurkholifah</v>
      </c>
      <c r="E36" s="60" t="str">
        <f>SIPB!G31</f>
        <v>14.02.5.2.1.12-0408571</v>
      </c>
    </row>
    <row r="37" spans="1:5" x14ac:dyDescent="0.25">
      <c r="A37" s="60" t="str">
        <f>SIPB!A32</f>
        <v>029</v>
      </c>
      <c r="B37" s="60" t="str">
        <f>SIPB!B32</f>
        <v>503/SIPB/029/2017</v>
      </c>
      <c r="C37" s="60" t="str">
        <f>SIPB!C32</f>
        <v>Siti Nur Fatimah, S.ST</v>
      </c>
      <c r="D37" s="60" t="str">
        <f>SIPB!E32</f>
        <v>UPTD Puskesmas Bukateja</v>
      </c>
      <c r="E37" s="60" t="str">
        <f>SIPB!G32</f>
        <v>14.02.5.2.1.12-0408534</v>
      </c>
    </row>
    <row r="38" spans="1:5" x14ac:dyDescent="0.25">
      <c r="A38" s="60" t="str">
        <f>SIPB!A33</f>
        <v>030</v>
      </c>
      <c r="B38" s="60" t="str">
        <f>SIPB!B33</f>
        <v>503/SIPB/030/2017</v>
      </c>
      <c r="C38" s="60" t="str">
        <f>SIPB!C33</f>
        <v>Sri Handayani, AMd, Keb</v>
      </c>
      <c r="D38" s="60" t="str">
        <f>SIPB!E33</f>
        <v>BPM Sri Handayani</v>
      </c>
      <c r="E38" s="60" t="str">
        <f>SIPB!G33</f>
        <v>14.02.5.2.1.12-0408569</v>
      </c>
    </row>
    <row r="39" spans="1:5" x14ac:dyDescent="0.25">
      <c r="A39" s="60" t="str">
        <f>SIPB!A34</f>
        <v>031</v>
      </c>
      <c r="B39" s="60" t="str">
        <f>SIPB!B34</f>
        <v>503/SIPB/031/2017</v>
      </c>
      <c r="C39" s="60" t="str">
        <f>SIPB!C34</f>
        <v>Siti Lestari, AMd, Keb.</v>
      </c>
      <c r="D39" s="60" t="str">
        <f>SIPB!E34</f>
        <v>BPM Siti Lestari</v>
      </c>
      <c r="E39" s="60" t="str">
        <f>SIPB!G34</f>
        <v>14.02.3.2.01.12-0417656</v>
      </c>
    </row>
    <row r="40" spans="1:5" x14ac:dyDescent="0.25">
      <c r="A40" s="60" t="str">
        <f>SIPB!A35</f>
        <v>032</v>
      </c>
      <c r="B40" s="60" t="str">
        <f>SIPB!B35</f>
        <v>503/SIPB/032/2017</v>
      </c>
      <c r="C40" s="60" t="str">
        <f>SIPB!C35</f>
        <v>Ristiana Embarwati, AMd, Keb.</v>
      </c>
      <c r="D40" s="60" t="str">
        <f>SIPB!E35</f>
        <v>PKD Majasari</v>
      </c>
      <c r="E40" s="60" t="str">
        <f>SIPB!G35</f>
        <v>14.02.3.2.1.12-0408572</v>
      </c>
    </row>
    <row r="41" spans="1:5" x14ac:dyDescent="0.25">
      <c r="A41" s="60" t="str">
        <f>SIPB!A36</f>
        <v>033</v>
      </c>
      <c r="B41" s="60" t="str">
        <f>SIPB!B36</f>
        <v>503/SIPB/033/2017</v>
      </c>
      <c r="C41" s="60" t="str">
        <f>SIPB!C36</f>
        <v>Ibo Riawati, AMd, Keb.</v>
      </c>
      <c r="D41" s="60" t="str">
        <f>SIPB!E36</f>
        <v>UPTD Puskesmas Bukateja</v>
      </c>
      <c r="E41" s="60" t="str">
        <f>SIPB!G36</f>
        <v>14.02.5.2.1.12-0408580</v>
      </c>
    </row>
    <row r="42" spans="1:5" x14ac:dyDescent="0.25">
      <c r="A42" s="60" t="str">
        <f>SIPB!A37</f>
        <v>034</v>
      </c>
      <c r="B42" s="60" t="str">
        <f>SIPB!B37</f>
        <v>503/SIPB/034/2017</v>
      </c>
      <c r="C42" s="60" t="str">
        <f>SIPB!C37</f>
        <v>Henti Prasetyawati, AMd, Keb.</v>
      </c>
      <c r="D42" s="60" t="str">
        <f>SIPB!E37</f>
        <v>PKD Wirasaba</v>
      </c>
      <c r="E42" s="60" t="str">
        <f>SIPB!G37</f>
        <v>14.02.5.2.01.12-0418091</v>
      </c>
    </row>
    <row r="43" spans="1:5" x14ac:dyDescent="0.25">
      <c r="A43" s="60" t="str">
        <f>SIPB!A38</f>
        <v>035</v>
      </c>
      <c r="B43" s="60" t="str">
        <f>SIPB!B38</f>
        <v>503/SIPB/035/2017</v>
      </c>
      <c r="C43" s="60" t="str">
        <f>SIPB!C38</f>
        <v>Ana Agustina, AMd, Keb.</v>
      </c>
      <c r="D43" s="60" t="str">
        <f>SIPB!E38</f>
        <v>UPTD Puskesmas Karangmoncol</v>
      </c>
      <c r="E43" s="60" t="str">
        <f>SIPB!G38</f>
        <v>14.02.5.2.01.12-0418028</v>
      </c>
    </row>
    <row r="44" spans="1:5" x14ac:dyDescent="0.25">
      <c r="A44" s="60" t="str">
        <f>SIPB!A39</f>
        <v>036</v>
      </c>
      <c r="B44" s="60" t="str">
        <f>SIPB!B39</f>
        <v>503/SIPB/036/2017</v>
      </c>
      <c r="C44" s="60" t="str">
        <f>SIPB!C39</f>
        <v>Siti Mukaromah, AMd, Keb.</v>
      </c>
      <c r="D44" s="60" t="str">
        <f>SIPB!E39</f>
        <v>PKD Pepedan</v>
      </c>
      <c r="E44" s="60" t="str">
        <f>SIPB!G39</f>
        <v>14.02.5.2.1.12-0444418</v>
      </c>
    </row>
    <row r="45" spans="1:5" x14ac:dyDescent="0.25">
      <c r="A45" s="60" t="str">
        <f>SIPB!A40</f>
        <v>037</v>
      </c>
      <c r="B45" s="60" t="str">
        <f>SIPB!B40</f>
        <v>503/SIPB/037/2017</v>
      </c>
      <c r="C45" s="60" t="str">
        <f>SIPB!C40</f>
        <v>Turniasih, AMd, Keb.</v>
      </c>
      <c r="D45" s="60" t="str">
        <f>SIPB!E40</f>
        <v>UPTD Puskesmas Karangmoncol</v>
      </c>
      <c r="E45" s="60" t="str">
        <f>SIPB!G40</f>
        <v>14.02.3.2.01.12-0418042</v>
      </c>
    </row>
    <row r="46" spans="1:5" x14ac:dyDescent="0.25">
      <c r="A46" s="60" t="str">
        <f>SIPB!A41</f>
        <v>038</v>
      </c>
      <c r="B46" s="60" t="str">
        <f>SIPB!B41</f>
        <v>503/SIPB/038/2017</v>
      </c>
      <c r="C46" s="60" t="str">
        <f>SIPB!C41</f>
        <v>Rahayu Puji Indiarsih, AMd, Keb.</v>
      </c>
      <c r="D46" s="60" t="str">
        <f>SIPB!E41</f>
        <v>Pustu Baleraksa</v>
      </c>
      <c r="E46" s="60" t="str">
        <f>SIPB!G41</f>
        <v>14.02.5.2.01.12-0418026</v>
      </c>
    </row>
    <row r="47" spans="1:5" x14ac:dyDescent="0.25">
      <c r="A47" s="60" t="str">
        <f>SIPB!A42</f>
        <v>039</v>
      </c>
      <c r="B47" s="60" t="str">
        <f>SIPB!B42</f>
        <v>503/SIPB/039/2017</v>
      </c>
      <c r="C47" s="60" t="str">
        <f>SIPB!C42</f>
        <v>Lina Kusuma Dewi, AMd, Keb.</v>
      </c>
      <c r="D47" s="60" t="str">
        <f>SIPB!E42</f>
        <v>Pustu Tunjungmuli</v>
      </c>
      <c r="E47" s="60" t="str">
        <f>SIPB!G42</f>
        <v>14.02.5.2.01.12-0418038</v>
      </c>
    </row>
    <row r="48" spans="1:5" x14ac:dyDescent="0.25">
      <c r="A48" s="60" t="str">
        <f>SIPB!A43</f>
        <v>040</v>
      </c>
      <c r="B48" s="60" t="str">
        <f>SIPB!B43</f>
        <v>503/SIPB/040/2017</v>
      </c>
      <c r="C48" s="60" t="str">
        <f>SIPB!C43</f>
        <v>Indah Muntoharoh, AMd, Keb.</v>
      </c>
      <c r="D48" s="60" t="str">
        <f>SIPB!E43</f>
        <v>PKD Tajug</v>
      </c>
      <c r="E48" s="60" t="str">
        <f>SIPB!G43</f>
        <v>14.02.5.2.01.12-0418036</v>
      </c>
    </row>
  </sheetData>
  <mergeCells count="6">
    <mergeCell ref="A7:B7"/>
    <mergeCell ref="A1:E1"/>
    <mergeCell ref="A2:E2"/>
    <mergeCell ref="A3:E3"/>
    <mergeCell ref="A4:E4"/>
    <mergeCell ref="A5:E5"/>
  </mergeCells>
  <pageMargins left="1.1811023622047243" right="0.23622047244094488" top="0.39370078740157483" bottom="0.59055118110236215" header="0.31496062992125984" footer="0.31496062992125984"/>
  <pageSetup paperSize="256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23CEC-76E2-4924-9DE1-6776013D6357}">
  <dimension ref="A1:E48"/>
  <sheetViews>
    <sheetView workbookViewId="0">
      <selection activeCell="A8" sqref="A8:E8"/>
    </sheetView>
  </sheetViews>
  <sheetFormatPr defaultRowHeight="15" x14ac:dyDescent="0.25"/>
  <cols>
    <col min="1" max="1" width="5.85546875" customWidth="1"/>
    <col min="2" max="2" width="27.42578125" customWidth="1"/>
    <col min="3" max="3" width="33.28515625" customWidth="1"/>
    <col min="4" max="4" width="31.85546875" customWidth="1"/>
    <col min="5" max="5" width="40" customWidth="1"/>
  </cols>
  <sheetData>
    <row r="1" spans="1:5" x14ac:dyDescent="0.25">
      <c r="A1" s="127" t="s">
        <v>1125</v>
      </c>
      <c r="B1" s="127"/>
      <c r="C1" s="127"/>
      <c r="D1" s="127"/>
      <c r="E1" s="127"/>
    </row>
    <row r="2" spans="1:5" x14ac:dyDescent="0.25">
      <c r="A2" s="127" t="s">
        <v>1126</v>
      </c>
      <c r="B2" s="127"/>
      <c r="C2" s="127"/>
      <c r="D2" s="127"/>
      <c r="E2" s="127"/>
    </row>
    <row r="3" spans="1:5" x14ac:dyDescent="0.25">
      <c r="A3" s="127" t="s">
        <v>1127</v>
      </c>
      <c r="B3" s="127"/>
      <c r="C3" s="127"/>
      <c r="D3" s="127"/>
      <c r="E3" s="127"/>
    </row>
    <row r="4" spans="1:5" x14ac:dyDescent="0.25">
      <c r="A4" s="127" t="s">
        <v>1128</v>
      </c>
      <c r="B4" s="127"/>
      <c r="C4" s="127"/>
      <c r="D4" s="127"/>
      <c r="E4" s="127"/>
    </row>
    <row r="5" spans="1:5" x14ac:dyDescent="0.25">
      <c r="A5" s="127" t="s">
        <v>1160</v>
      </c>
      <c r="B5" s="127"/>
      <c r="C5" s="127"/>
      <c r="D5" s="127"/>
      <c r="E5" s="127"/>
    </row>
    <row r="6" spans="1:5" x14ac:dyDescent="0.25">
      <c r="A6" s="76"/>
      <c r="B6" s="76"/>
      <c r="C6" s="76"/>
      <c r="D6" s="76"/>
      <c r="E6" s="76"/>
    </row>
    <row r="7" spans="1:5" x14ac:dyDescent="0.25">
      <c r="A7" s="126" t="s">
        <v>1155</v>
      </c>
      <c r="B7" s="126"/>
      <c r="C7" s="76"/>
      <c r="D7" s="76"/>
      <c r="E7" s="76"/>
    </row>
    <row r="8" spans="1:5" x14ac:dyDescent="0.25">
      <c r="A8" s="78" t="s">
        <v>1</v>
      </c>
      <c r="B8" s="78" t="s">
        <v>1158</v>
      </c>
      <c r="C8" s="78" t="s">
        <v>756</v>
      </c>
      <c r="D8" s="78" t="s">
        <v>43</v>
      </c>
      <c r="E8" s="78" t="s">
        <v>1157</v>
      </c>
    </row>
    <row r="9" spans="1:5" x14ac:dyDescent="0.25">
      <c r="A9" s="60" t="str">
        <f>SIPB!A44</f>
        <v>041</v>
      </c>
      <c r="B9" s="60" t="str">
        <f>SIPB!B44</f>
        <v>503/SIPB/041/2017</v>
      </c>
      <c r="C9" s="60" t="str">
        <f>SIPB!C44</f>
        <v>Rini Handayani, AMd, Keb.</v>
      </c>
      <c r="D9" s="60" t="str">
        <f>SIPB!E44</f>
        <v>PKD Grantung</v>
      </c>
      <c r="E9" s="60" t="str">
        <f>SIPB!G44</f>
        <v>14.02.5.2.01.12-0418035</v>
      </c>
    </row>
    <row r="10" spans="1:5" x14ac:dyDescent="0.25">
      <c r="A10" s="60" t="str">
        <f>SIPB!A45</f>
        <v>042</v>
      </c>
      <c r="B10" s="60" t="str">
        <f>SIPB!B45</f>
        <v>503/SIPB/042/2017</v>
      </c>
      <c r="C10" s="60" t="str">
        <f>SIPB!C45</f>
        <v>Siti Marfuah, AMd, Keb.</v>
      </c>
      <c r="D10" s="60" t="str">
        <f>SIPB!E45</f>
        <v>Pustu Tamansari</v>
      </c>
      <c r="E10" s="60" t="str">
        <f>SIPB!G45</f>
        <v>14.02.5.2.01.12-0418033</v>
      </c>
    </row>
    <row r="11" spans="1:5" ht="30" x14ac:dyDescent="0.25">
      <c r="A11" s="60" t="str">
        <f>SIPB!A46</f>
        <v>043</v>
      </c>
      <c r="B11" s="60" t="str">
        <f>SIPB!B46</f>
        <v>503/SIPB/043/2017</v>
      </c>
      <c r="C11" s="117" t="str">
        <f>SIPB!C46</f>
        <v>Nurlaela Wachyuning Rahayu, AMd, Keb.</v>
      </c>
      <c r="D11" s="60" t="str">
        <f>SIPB!E46</f>
        <v>PKD Pekiringan</v>
      </c>
      <c r="E11" s="60" t="str">
        <f>SIPB!G46</f>
        <v>14.02.5.2.01.12-0418037</v>
      </c>
    </row>
    <row r="12" spans="1:5" x14ac:dyDescent="0.25">
      <c r="A12" s="60" t="str">
        <f>SIPB!A47</f>
        <v>044</v>
      </c>
      <c r="B12" s="60" t="str">
        <f>SIPB!B47</f>
        <v>503/SIPB/044/2017</v>
      </c>
      <c r="C12" s="60" t="str">
        <f>SIPB!C47</f>
        <v>Anita Endah Setiawati, AMd, Keb.</v>
      </c>
      <c r="D12" s="60" t="str">
        <f>SIPB!E47</f>
        <v>UPTD Puskesmas Karangmoncol</v>
      </c>
      <c r="E12" s="60" t="str">
        <f>SIPB!G47</f>
        <v>14.02.3.2.01.12-0418032</v>
      </c>
    </row>
    <row r="13" spans="1:5" x14ac:dyDescent="0.25">
      <c r="A13" s="60" t="str">
        <f>SIPB!A48</f>
        <v>045</v>
      </c>
      <c r="B13" s="60" t="str">
        <f>SIPB!B48</f>
        <v>503/SIPB/045/2017</v>
      </c>
      <c r="C13" s="60" t="str">
        <f>SIPB!C48</f>
        <v>Niza Ragil Pangesty, AMd, Keb.</v>
      </c>
      <c r="D13" s="60" t="str">
        <f>SIPB!E48</f>
        <v>PKD Rajawana</v>
      </c>
      <c r="E13" s="60" t="str">
        <f>SIPB!G48</f>
        <v>14.02.5.2.01.16-12211963</v>
      </c>
    </row>
    <row r="14" spans="1:5" x14ac:dyDescent="0.25">
      <c r="A14" s="60" t="str">
        <f>SIPB!A49</f>
        <v>046</v>
      </c>
      <c r="B14" s="60" t="str">
        <f>SIPB!B49</f>
        <v>503/SIPB/046/2017</v>
      </c>
      <c r="C14" s="60" t="s">
        <v>929</v>
      </c>
      <c r="D14" s="60" t="s">
        <v>929</v>
      </c>
      <c r="E14" s="60" t="s">
        <v>929</v>
      </c>
    </row>
    <row r="15" spans="1:5" x14ac:dyDescent="0.25">
      <c r="A15" s="60" t="str">
        <f>SIPB!A50</f>
        <v>047</v>
      </c>
      <c r="B15" s="60" t="str">
        <f>SIPB!B50</f>
        <v>503/SIPB/047/2017</v>
      </c>
      <c r="C15" s="60" t="str">
        <f>SIPB!C50</f>
        <v>Sri Palupi, AMd, Keb.</v>
      </c>
      <c r="D15" s="60" t="str">
        <f>SIPB!E50</f>
        <v>UPTD Puskesmas Karangmoncol</v>
      </c>
      <c r="E15" s="60" t="str">
        <f>SIPB!G50</f>
        <v>14.02.3.2.01.12-0418039</v>
      </c>
    </row>
    <row r="16" spans="1:5" x14ac:dyDescent="0.25">
      <c r="A16" s="60" t="str">
        <f>SIPB!A51</f>
        <v>048</v>
      </c>
      <c r="B16" s="60" t="str">
        <f>SIPB!B51</f>
        <v>503/SIPB/048/2017</v>
      </c>
      <c r="C16" s="60" t="str">
        <f>SIPB!C51</f>
        <v>Pancasilawati, AMd, Keb.</v>
      </c>
      <c r="D16" s="60" t="str">
        <f>SIPB!E51</f>
        <v>UPTD Puskesmas Karangmoncol</v>
      </c>
      <c r="E16" s="60" t="str">
        <f>SIPB!G51</f>
        <v>14.02.3.2.01.12-0418024</v>
      </c>
    </row>
    <row r="17" spans="1:5" x14ac:dyDescent="0.25">
      <c r="A17" s="60" t="str">
        <f>SIPB!A52</f>
        <v>049</v>
      </c>
      <c r="B17" s="60" t="str">
        <f>SIPB!B52</f>
        <v>503/SIPB/049/2017</v>
      </c>
      <c r="C17" s="60" t="str">
        <f>SIPB!C52</f>
        <v>Azizah Dhita Safitri, AMd, Keb.</v>
      </c>
      <c r="D17" s="60" t="str">
        <f>SIPB!E52</f>
        <v>PKD Karangsari</v>
      </c>
      <c r="E17" s="60" t="str">
        <f>SIPB!G52</f>
        <v>14.02.5.2.01.15-1020403</v>
      </c>
    </row>
    <row r="18" spans="1:5" x14ac:dyDescent="0.25">
      <c r="A18" s="60" t="str">
        <f>SIPB!A53</f>
        <v>050</v>
      </c>
      <c r="B18" s="60" t="str">
        <f>SIPB!B53</f>
        <v>503/SIPB/050/2017</v>
      </c>
      <c r="C18" s="60" t="str">
        <f>SIPB!C53</f>
        <v>Azizah Rokhmah, AMd, Keb.</v>
      </c>
      <c r="D18" s="60" t="str">
        <f>SIPB!E53</f>
        <v>UPTD Puskesmas Karangmoncol</v>
      </c>
      <c r="E18" s="60" t="str">
        <f>SIPB!G53</f>
        <v>14.02.5.2.01.12-0418040</v>
      </c>
    </row>
    <row r="19" spans="1:5" x14ac:dyDescent="0.25">
      <c r="A19" s="60" t="str">
        <f>SIPB!A54</f>
        <v>051</v>
      </c>
      <c r="B19" s="60" t="str">
        <f>SIPB!B54</f>
        <v>503/SIPB/051/2017</v>
      </c>
      <c r="C19" s="60" t="str">
        <f>SIPB!C54</f>
        <v>Krislina Cahyaningrum, AMd, Keb.</v>
      </c>
      <c r="D19" s="60" t="str">
        <f>SIPB!E54</f>
        <v>PKD Kramat</v>
      </c>
      <c r="E19" s="60" t="str">
        <f>SIPB!G54</f>
        <v>14.02.5.2.01.12-0418034</v>
      </c>
    </row>
    <row r="20" spans="1:5" x14ac:dyDescent="0.25">
      <c r="A20" s="60" t="str">
        <f>SIPB!A55</f>
        <v>052</v>
      </c>
      <c r="B20" s="60" t="str">
        <f>SIPB!B55</f>
        <v>503/SIPB/052/2017</v>
      </c>
      <c r="C20" s="60" t="str">
        <f>SIPB!C55</f>
        <v>Suci Wulandari, AMd, Keb.</v>
      </c>
      <c r="D20" s="60" t="str">
        <f>SIPB!E55</f>
        <v>PKD Sirau</v>
      </c>
      <c r="E20" s="60" t="str">
        <f>SIPB!G55</f>
        <v>14.02.5.2.01.12-0381918</v>
      </c>
    </row>
    <row r="21" spans="1:5" x14ac:dyDescent="0.25">
      <c r="A21" s="60" t="str">
        <f>SIPB!A56</f>
        <v>053</v>
      </c>
      <c r="B21" s="60" t="str">
        <f>SIPB!B56</f>
        <v>503/SIPB/053/2017</v>
      </c>
      <c r="C21" s="60" t="str">
        <f>SIPB!C56</f>
        <v>Sumarniyati, AMd, Keb.</v>
      </c>
      <c r="D21" s="60" t="str">
        <f>SIPB!E56</f>
        <v>UPTD Puskesmas Karangmoncol</v>
      </c>
      <c r="E21" s="60" t="str">
        <f>SIPB!G56</f>
        <v>14.02.5.2.01.12-0418041</v>
      </c>
    </row>
    <row r="22" spans="1:5" x14ac:dyDescent="0.25">
      <c r="A22" s="60" t="str">
        <f>SIPB!A57</f>
        <v>054</v>
      </c>
      <c r="B22" s="60" t="str">
        <f>SIPB!B57</f>
        <v>503/SIPB/054/2017</v>
      </c>
      <c r="C22" s="60" t="str">
        <f>SIPB!C57</f>
        <v>Pabrian Eka Siti Sundari, AMd, Keb.</v>
      </c>
      <c r="D22" s="60" t="str">
        <f>SIPB!E57</f>
        <v>BPM Pabrian Eka Siti Sundari</v>
      </c>
      <c r="E22" s="60" t="str">
        <f>SIPB!G57</f>
        <v>14.02.5.2.1.12-0670629</v>
      </c>
    </row>
    <row r="23" spans="1:5" x14ac:dyDescent="0.25">
      <c r="A23" s="60" t="str">
        <f>SIPB!A58</f>
        <v>055</v>
      </c>
      <c r="B23" s="60" t="str">
        <f>SIPB!B58</f>
        <v>503/SIPB/055/2017</v>
      </c>
      <c r="C23" s="60" t="str">
        <f>SIPB!C58</f>
        <v>Sri Rejeki Handayani, AMd, Keb.</v>
      </c>
      <c r="D23" s="60" t="str">
        <f>SIPB!E58</f>
        <v>BPM Sri Rejeki Handayani</v>
      </c>
      <c r="E23" s="60" t="str">
        <f>SIPB!G58</f>
        <v>14.02.3.2.01.12-0417770</v>
      </c>
    </row>
    <row r="24" spans="1:5" x14ac:dyDescent="0.25">
      <c r="A24" s="60" t="str">
        <f>SIPB!A59</f>
        <v>056</v>
      </c>
      <c r="B24" s="60" t="str">
        <f>SIPB!B59</f>
        <v>503/SIPB/056/2017</v>
      </c>
      <c r="C24" s="60" t="str">
        <f>SIPB!C59</f>
        <v>Sri Rejeki Handayani, AMd, Keb.</v>
      </c>
      <c r="D24" s="60" t="str">
        <f>SIPB!E59</f>
        <v>UPTD Puskesmas Rembang</v>
      </c>
      <c r="E24" s="60" t="str">
        <f>SIPB!G59</f>
        <v>14.02.3.2.01.12-0417770</v>
      </c>
    </row>
    <row r="25" spans="1:5" x14ac:dyDescent="0.25">
      <c r="A25" s="60" t="str">
        <f>SIPB!A60</f>
        <v>057</v>
      </c>
      <c r="B25" s="60" t="str">
        <f>SIPB!B60</f>
        <v>503/SIPB/057/2017</v>
      </c>
      <c r="C25" s="60" t="str">
        <f>SIPB!C60</f>
        <v>Sugiasih, AMd, Keb.</v>
      </c>
      <c r="D25" s="60" t="str">
        <f>SIPB!E60</f>
        <v>BPM Sugiasih</v>
      </c>
      <c r="E25" s="60" t="str">
        <f>SIPB!G60</f>
        <v>14.02.3.2.01.12-0417769</v>
      </c>
    </row>
    <row r="26" spans="1:5" x14ac:dyDescent="0.25">
      <c r="A26" s="60" t="str">
        <f>SIPB!A61</f>
        <v>058</v>
      </c>
      <c r="B26" s="60" t="str">
        <f>SIPB!B61</f>
        <v>503/SIPB/058/2017</v>
      </c>
      <c r="C26" s="60" t="str">
        <f>SIPB!C61</f>
        <v>Siti Hidayah, AMd, Keb</v>
      </c>
      <c r="D26" s="60" t="str">
        <f>SIPB!E61</f>
        <v>BPM Siti Hidayah</v>
      </c>
      <c r="E26" s="60" t="str">
        <f>SIPB!G61</f>
        <v>14.02.5.2.01.12-0417777</v>
      </c>
    </row>
    <row r="27" spans="1:5" x14ac:dyDescent="0.25">
      <c r="A27" s="60" t="str">
        <f>SIPB!A62</f>
        <v>059</v>
      </c>
      <c r="B27" s="60" t="str">
        <f>SIPB!B62</f>
        <v>503/SIPB/059/2017</v>
      </c>
      <c r="C27" s="60" t="str">
        <f>SIPB!C62</f>
        <v>Siti Fatimah, AMd, Keb.</v>
      </c>
      <c r="D27" s="60" t="str">
        <f>SIPB!E62</f>
        <v>BPM Siti Fatimah</v>
      </c>
      <c r="E27" s="60" t="str">
        <f>SIPB!G62</f>
        <v>14.02.5.2.01.12-0417778</v>
      </c>
    </row>
    <row r="28" spans="1:5" x14ac:dyDescent="0.25">
      <c r="A28" s="60" t="str">
        <f>SIPB!A63</f>
        <v>060</v>
      </c>
      <c r="B28" s="60" t="str">
        <f>SIPB!B63</f>
        <v>503/SIPB/060/2017</v>
      </c>
      <c r="C28" s="60" t="str">
        <f>SIPB!C63</f>
        <v>Junaenah, AMd, Keb.</v>
      </c>
      <c r="D28" s="60" t="str">
        <f>SIPB!E63</f>
        <v>BPM Junaenah</v>
      </c>
      <c r="E28" s="60" t="str">
        <f>SIPB!G63</f>
        <v>14.02.5.2.01.12-0417768</v>
      </c>
    </row>
    <row r="29" spans="1:5" x14ac:dyDescent="0.25">
      <c r="A29" s="60" t="str">
        <f>SIPB!A64</f>
        <v>061</v>
      </c>
      <c r="B29" s="60" t="str">
        <f>SIPB!B64</f>
        <v>503/SIPB/061/2017</v>
      </c>
      <c r="C29" s="60" t="str">
        <f>SIPB!C64</f>
        <v>Rosiyatun, AMd, Keb.</v>
      </c>
      <c r="D29" s="60" t="str">
        <f>SIPB!E64</f>
        <v>Pustu Desa Bantarbarang</v>
      </c>
      <c r="E29" s="60" t="str">
        <f>SIPB!G64</f>
        <v>14.02.3.2.01.12-0417775</v>
      </c>
    </row>
    <row r="30" spans="1:5" x14ac:dyDescent="0.25">
      <c r="A30" s="60" t="str">
        <f>SIPB!A65</f>
        <v>062</v>
      </c>
      <c r="B30" s="60" t="str">
        <f>SIPB!B65</f>
        <v>503/SIPB/062/2017</v>
      </c>
      <c r="C30" s="60" t="str">
        <f>SIPB!C65</f>
        <v>Peni Indrawati, AMd, Keb.</v>
      </c>
      <c r="D30" s="60" t="str">
        <f>SIPB!E65</f>
        <v>Pustu Desa Makam</v>
      </c>
      <c r="E30" s="60" t="str">
        <f>SIPB!G65</f>
        <v>14.02.5.2.01.12-0417778</v>
      </c>
    </row>
    <row r="31" spans="1:5" x14ac:dyDescent="0.25">
      <c r="A31" s="60" t="str">
        <f>SIPB!A66</f>
        <v>063</v>
      </c>
      <c r="B31" s="60" t="str">
        <f>SIPB!B66</f>
        <v>503/SIPB/063/2017</v>
      </c>
      <c r="C31" s="60" t="str">
        <f>SIPB!C66</f>
        <v>Yani Purwaningsih, AMd, Keb.</v>
      </c>
      <c r="D31" s="60" t="str">
        <f>SIPB!E66</f>
        <v>PKD Desa Sumampir</v>
      </c>
      <c r="E31" s="60" t="str">
        <f>SIPB!G66</f>
        <v>14.02.5.2.01.12-0417766</v>
      </c>
    </row>
    <row r="32" spans="1:5" x14ac:dyDescent="0.25">
      <c r="A32" s="60" t="str">
        <f>SIPB!A67</f>
        <v>064</v>
      </c>
      <c r="B32" s="60" t="str">
        <f>SIPB!B67</f>
        <v>503/SIPB/064/2017</v>
      </c>
      <c r="C32" s="60" t="str">
        <f>SIPB!C67</f>
        <v>Dian Ayu Fitrianingrum, AMd, Keb.</v>
      </c>
      <c r="D32" s="60" t="str">
        <f>SIPB!E67</f>
        <v>PKD Desa Wanogara Kulon</v>
      </c>
      <c r="E32" s="60" t="str">
        <f>SIPB!G67</f>
        <v>14.02.5.2.1.12-04100218</v>
      </c>
    </row>
    <row r="33" spans="1:5" x14ac:dyDescent="0.25">
      <c r="A33" s="60" t="str">
        <f>SIPB!A68</f>
        <v>065</v>
      </c>
      <c r="B33" s="60" t="str">
        <f>SIPB!B68</f>
        <v>503/SIPB/065/2017</v>
      </c>
      <c r="C33" s="60" t="str">
        <f>SIPB!C68</f>
        <v>Ermawati, AMd, Keb.</v>
      </c>
      <c r="D33" s="60" t="str">
        <f>SIPB!E68</f>
        <v>PKD Desa Wlahar</v>
      </c>
      <c r="E33" s="60" t="str">
        <f>SIPB!G68</f>
        <v>14.02.5.2.01.12-0417776</v>
      </c>
    </row>
    <row r="34" spans="1:5" x14ac:dyDescent="0.25">
      <c r="A34" s="60" t="str">
        <f>SIPB!A69</f>
        <v>066</v>
      </c>
      <c r="B34" s="60" t="str">
        <f>SIPB!B69</f>
        <v>503/SIPB/066/2017</v>
      </c>
      <c r="C34" s="60" t="str">
        <f>SIPB!C69</f>
        <v>Sri Mulyati, AMd, Keb.</v>
      </c>
      <c r="D34" s="60" t="str">
        <f>SIPB!E69</f>
        <v>Pustu Gunungwuled</v>
      </c>
      <c r="E34" s="60" t="str">
        <f>SIPB!G69</f>
        <v>14.02.3.2.01.12-0417767</v>
      </c>
    </row>
    <row r="35" spans="1:5" x14ac:dyDescent="0.25">
      <c r="A35" s="60" t="str">
        <f>SIPB!A70</f>
        <v>067</v>
      </c>
      <c r="B35" s="60" t="str">
        <f>SIPB!B70</f>
        <v>503/SIPB/067/2017</v>
      </c>
      <c r="C35" s="60" t="str">
        <f>SIPB!C70</f>
        <v>Sugiasih, AMd, Keb.</v>
      </c>
      <c r="D35" s="60" t="str">
        <f>SIPB!E70</f>
        <v>PKD Bodaskarangjati</v>
      </c>
      <c r="E35" s="60" t="str">
        <f>SIPB!G70</f>
        <v>14.02.3.2.01.12-0417769</v>
      </c>
    </row>
    <row r="36" spans="1:5" x14ac:dyDescent="0.25">
      <c r="A36" s="60" t="str">
        <f>SIPB!A71</f>
        <v>068</v>
      </c>
      <c r="B36" s="60" t="str">
        <f>SIPB!B71</f>
        <v>503/SIPB/068/2017</v>
      </c>
      <c r="C36" s="60" t="str">
        <f>SIPB!C71</f>
        <v>Junaenah, AMd, Keb.</v>
      </c>
      <c r="D36" s="60" t="str">
        <f>SIPB!E71</f>
        <v>UPTD Puskesmas Rembang</v>
      </c>
      <c r="E36" s="60" t="str">
        <f>SIPB!G71</f>
        <v>14.02.5.2.01.12-0417768</v>
      </c>
    </row>
    <row r="37" spans="1:5" x14ac:dyDescent="0.25">
      <c r="A37" s="60" t="str">
        <f>SIPB!A72</f>
        <v>069</v>
      </c>
      <c r="B37" s="60" t="str">
        <f>SIPB!B72</f>
        <v>503/SIPB/069/2017</v>
      </c>
      <c r="C37" s="60" t="str">
        <f>SIPB!C72</f>
        <v>Srinani, AMd, Keb.</v>
      </c>
      <c r="D37" s="60" t="str">
        <f>SIPB!E72</f>
        <v>PKD Wanogara Wetan</v>
      </c>
      <c r="E37" s="60" t="str">
        <f>SIPB!G72</f>
        <v>14.02.5.2.01.12-0417105</v>
      </c>
    </row>
    <row r="38" spans="1:5" x14ac:dyDescent="0.25">
      <c r="A38" s="60" t="str">
        <f>SIPB!A73</f>
        <v>070</v>
      </c>
      <c r="B38" s="60" t="str">
        <f>SIPB!B73</f>
        <v>503/SIPB/070/2017</v>
      </c>
      <c r="C38" s="60" t="str">
        <f>SIPB!C73</f>
        <v>Siti Fatimah, AMd, Keb.</v>
      </c>
      <c r="D38" s="60" t="str">
        <f>SIPB!E73</f>
        <v>PKD Tanalum</v>
      </c>
      <c r="E38" s="60" t="str">
        <f>SIPB!G73</f>
        <v>14.02.5.2.01.12-0417778</v>
      </c>
    </row>
    <row r="39" spans="1:5" x14ac:dyDescent="0.25">
      <c r="A39" s="60" t="str">
        <f>SIPB!A74</f>
        <v>071</v>
      </c>
      <c r="B39" s="60" t="str">
        <f>SIPB!B74</f>
        <v>503/SIPB/071/2017</v>
      </c>
      <c r="C39" s="60" t="str">
        <f>SIPB!C74</f>
        <v>Siti Hidayah, AMd, Keb</v>
      </c>
      <c r="D39" s="60" t="str">
        <f>SIPB!E74</f>
        <v>UPTD Puskesmas Rembang</v>
      </c>
      <c r="E39" s="60" t="str">
        <f>SIPB!G74</f>
        <v>14.02.5.2.01.12-0417777</v>
      </c>
    </row>
    <row r="40" spans="1:5" x14ac:dyDescent="0.25">
      <c r="A40" s="60" t="str">
        <f>SIPB!A75</f>
        <v>072</v>
      </c>
      <c r="B40" s="60" t="str">
        <f>SIPB!B75</f>
        <v>503/SIPB/072/2017</v>
      </c>
      <c r="C40" s="60" t="str">
        <f>SIPB!C75</f>
        <v>Titik Nurhandayani, AMd, Keb.</v>
      </c>
      <c r="D40" s="60" t="str">
        <f>SIPB!E75</f>
        <v>PKD Karangbawang</v>
      </c>
      <c r="E40" s="60" t="str">
        <f>SIPB!G75</f>
        <v>14.02.5.2.01.12-0301272</v>
      </c>
    </row>
    <row r="41" spans="1:5" x14ac:dyDescent="0.25">
      <c r="A41" s="60" t="str">
        <f>SIPB!A76</f>
        <v>073</v>
      </c>
      <c r="B41" s="60" t="str">
        <f>SIPB!B76</f>
        <v>503/SIPB/073/2017</v>
      </c>
      <c r="C41" s="60" t="str">
        <f>SIPB!C76</f>
        <v>Tri Iriyani, AMd, Keb.</v>
      </c>
      <c r="D41" s="60" t="str">
        <f>SIPB!E76</f>
        <v>BPM Tri Iriyani</v>
      </c>
      <c r="E41" s="60" t="str">
        <f>SIPB!G76</f>
        <v>14.02.3.2.1.12-0408556</v>
      </c>
    </row>
    <row r="42" spans="1:5" x14ac:dyDescent="0.25">
      <c r="A42" s="60" t="str">
        <f>SIPB!A77</f>
        <v>074</v>
      </c>
      <c r="B42" s="60" t="str">
        <f>SIPB!B77</f>
        <v>503/SIPB/074/2017</v>
      </c>
      <c r="C42" s="60" t="str">
        <f>SIPB!C77</f>
        <v>Wiwik Setyaningsih, AMd, Keb.</v>
      </c>
      <c r="D42" s="60" t="str">
        <f>SIPB!E77</f>
        <v>UPTD Puskesmas Kutasari</v>
      </c>
      <c r="E42" s="60" t="str">
        <f>SIPB!G77</f>
        <v>14.02.3.2.01.12-0418004</v>
      </c>
    </row>
    <row r="43" spans="1:5" x14ac:dyDescent="0.25">
      <c r="A43" s="60" t="str">
        <f>SIPB!A78</f>
        <v>075</v>
      </c>
      <c r="B43" s="60" t="str">
        <f>SIPB!B78</f>
        <v>503/SIPB/075/2017</v>
      </c>
      <c r="C43" s="60" t="str">
        <f>SIPB!C78</f>
        <v>Heni Widya Amindari, AMd, Keb.</v>
      </c>
      <c r="D43" s="60" t="str">
        <f>SIPB!E78</f>
        <v>BPM Heni Widya Amindari</v>
      </c>
      <c r="E43" s="60" t="str">
        <f>SIPB!G78</f>
        <v>14.02.3.2.01.12-0418008</v>
      </c>
    </row>
    <row r="44" spans="1:5" x14ac:dyDescent="0.25">
      <c r="A44" s="60" t="str">
        <f>SIPB!A79</f>
        <v>076</v>
      </c>
      <c r="B44" s="60" t="str">
        <f>SIPB!B79</f>
        <v>503/SIPB/076/2017</v>
      </c>
      <c r="C44" s="60" t="str">
        <f>SIPB!C79</f>
        <v>Martini, AMd, Keb.</v>
      </c>
      <c r="D44" s="60" t="str">
        <f>SIPB!E79</f>
        <v>PKD Desa Munjul</v>
      </c>
      <c r="E44" s="60" t="str">
        <f>SIPB!G79</f>
        <v>14.02.3.2.01.12-0418022</v>
      </c>
    </row>
    <row r="45" spans="1:5" x14ac:dyDescent="0.25">
      <c r="A45" s="60" t="str">
        <f>SIPB!A80</f>
        <v>077</v>
      </c>
      <c r="B45" s="60" t="str">
        <f>SIPB!B80</f>
        <v>503/SIPB/077/2017</v>
      </c>
      <c r="C45" s="60" t="str">
        <f>SIPB!C80</f>
        <v>Sri Mulyani, AMd, Keb.</v>
      </c>
      <c r="D45" s="60" t="str">
        <f>SIPB!E80</f>
        <v>PKD Desa Cendana</v>
      </c>
      <c r="E45" s="60" t="str">
        <f>SIPB!G80</f>
        <v>14.02.3.2.01.12-0418019</v>
      </c>
    </row>
    <row r="46" spans="1:5" x14ac:dyDescent="0.25">
      <c r="A46" s="60" t="str">
        <f>SIPB!A81</f>
        <v>078</v>
      </c>
      <c r="B46" s="60" t="str">
        <f>SIPB!B81</f>
        <v>503/SIPB/078/2017</v>
      </c>
      <c r="C46" s="60" t="str">
        <f>SIPB!C81</f>
        <v>Sri Mulyani, AMd, Keb.</v>
      </c>
      <c r="D46" s="60" t="str">
        <f>SIPB!E81</f>
        <v>PKD Desa Sumingkir</v>
      </c>
      <c r="E46" s="60" t="str">
        <f>SIPB!G81</f>
        <v>14.02.3.2.01.12-0418007</v>
      </c>
    </row>
    <row r="47" spans="1:5" x14ac:dyDescent="0.25">
      <c r="A47" s="60" t="str">
        <f>SIPB!A82</f>
        <v>079</v>
      </c>
      <c r="B47" s="60" t="str">
        <f>SIPB!B82</f>
        <v>503/SIPB/079/2017</v>
      </c>
      <c r="C47" s="60" t="str">
        <f>SIPB!C82</f>
        <v>Heni Widya Amindari, AMd, Keb.</v>
      </c>
      <c r="D47" s="60" t="str">
        <f>SIPB!E82</f>
        <v>PKD Desa Karangcegak</v>
      </c>
      <c r="E47" s="60" t="str">
        <f>SIPB!G82</f>
        <v>14.02.3.2.01.12-0418008</v>
      </c>
    </row>
    <row r="48" spans="1:5" x14ac:dyDescent="0.25">
      <c r="A48" s="60" t="str">
        <f>SIPB!A83</f>
        <v>080</v>
      </c>
      <c r="B48" s="60" t="str">
        <f>SIPB!B83</f>
        <v>503/SIPB/080/2017</v>
      </c>
      <c r="C48" s="60" t="str">
        <f>SIPB!C83</f>
        <v>Martini, AMd, Keb.</v>
      </c>
      <c r="D48" s="60" t="str">
        <f>SIPB!E83</f>
        <v>BPM Martini</v>
      </c>
      <c r="E48" s="60" t="str">
        <f>SIPB!G83</f>
        <v>14.02.3.2.01.12-0418022</v>
      </c>
    </row>
  </sheetData>
  <mergeCells count="6">
    <mergeCell ref="A7:B7"/>
    <mergeCell ref="A1:E1"/>
    <mergeCell ref="A2:E2"/>
    <mergeCell ref="A3:E3"/>
    <mergeCell ref="A4:E4"/>
    <mergeCell ref="A5:E5"/>
  </mergeCells>
  <pageMargins left="1.1811023622047245" right="0.23622047244094491" top="0.39370078740157483" bottom="0.59055118110236227" header="0.31496062992125984" footer="0.31496062992125984"/>
  <pageSetup paperSize="256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BD519-5C11-4F67-983A-3396A2445EBD}">
  <dimension ref="A1:E66"/>
  <sheetViews>
    <sheetView workbookViewId="0">
      <selection activeCell="E8" sqref="B8:E8"/>
    </sheetView>
  </sheetViews>
  <sheetFormatPr defaultRowHeight="15" x14ac:dyDescent="0.25"/>
  <cols>
    <col min="1" max="1" width="5.85546875" customWidth="1"/>
    <col min="2" max="2" width="27.42578125" customWidth="1"/>
    <col min="3" max="3" width="33.28515625" customWidth="1"/>
    <col min="4" max="4" width="31.85546875" customWidth="1"/>
    <col min="5" max="5" width="40" customWidth="1"/>
  </cols>
  <sheetData>
    <row r="1" spans="1:5" x14ac:dyDescent="0.25">
      <c r="A1" s="127" t="s">
        <v>1125</v>
      </c>
      <c r="B1" s="127"/>
      <c r="C1" s="127"/>
      <c r="D1" s="127"/>
      <c r="E1" s="127"/>
    </row>
    <row r="2" spans="1:5" x14ac:dyDescent="0.25">
      <c r="A2" s="127" t="s">
        <v>1126</v>
      </c>
      <c r="B2" s="127"/>
      <c r="C2" s="127"/>
      <c r="D2" s="127"/>
      <c r="E2" s="127"/>
    </row>
    <row r="3" spans="1:5" x14ac:dyDescent="0.25">
      <c r="A3" s="127" t="s">
        <v>1127</v>
      </c>
      <c r="B3" s="127"/>
      <c r="C3" s="127"/>
      <c r="D3" s="127"/>
      <c r="E3" s="127"/>
    </row>
    <row r="4" spans="1:5" x14ac:dyDescent="0.25">
      <c r="A4" s="127" t="s">
        <v>1128</v>
      </c>
      <c r="B4" s="127"/>
      <c r="C4" s="127"/>
      <c r="D4" s="127"/>
      <c r="E4" s="127"/>
    </row>
    <row r="5" spans="1:5" x14ac:dyDescent="0.25">
      <c r="A5" s="127" t="s">
        <v>1159</v>
      </c>
      <c r="B5" s="127"/>
      <c r="C5" s="127"/>
      <c r="D5" s="127"/>
      <c r="E5" s="127"/>
    </row>
    <row r="6" spans="1:5" x14ac:dyDescent="0.25">
      <c r="A6" s="76"/>
      <c r="B6" s="76"/>
      <c r="C6" s="76"/>
      <c r="D6" s="76"/>
      <c r="E6" s="76"/>
    </row>
    <row r="7" spans="1:5" x14ac:dyDescent="0.25">
      <c r="A7" s="126" t="s">
        <v>1155</v>
      </c>
      <c r="B7" s="126"/>
      <c r="C7" s="76"/>
      <c r="D7" s="76"/>
      <c r="E7" s="76"/>
    </row>
    <row r="8" spans="1:5" x14ac:dyDescent="0.25">
      <c r="A8" s="78" t="s">
        <v>1</v>
      </c>
      <c r="B8" s="78" t="s">
        <v>1158</v>
      </c>
      <c r="C8" s="78" t="s">
        <v>756</v>
      </c>
      <c r="D8" s="78" t="s">
        <v>43</v>
      </c>
      <c r="E8" s="78" t="s">
        <v>1157</v>
      </c>
    </row>
    <row r="9" spans="1:5" x14ac:dyDescent="0.25">
      <c r="A9" s="117" t="str">
        <f>SIPB!A84</f>
        <v>081</v>
      </c>
      <c r="B9" s="117" t="str">
        <f>SIPB!B84</f>
        <v>503/SIPB/081/2017</v>
      </c>
      <c r="C9" s="117" t="str">
        <f>SIPB!C84</f>
        <v>Sri Mulyani, AMd, Keb.</v>
      </c>
      <c r="D9" s="60" t="str">
        <f>SIPB!E84</f>
        <v>BPM Sri Mulyani</v>
      </c>
      <c r="E9" s="60" t="str">
        <f>SIPB!G84</f>
        <v>14.02.3.2.01.12-0418019</v>
      </c>
    </row>
    <row r="10" spans="1:5" x14ac:dyDescent="0.25">
      <c r="A10" s="117" t="str">
        <f>SIPB!A85</f>
        <v>082</v>
      </c>
      <c r="B10" s="117" t="str">
        <f>SIPB!B85</f>
        <v>503/SIPB/082/2017</v>
      </c>
      <c r="C10" s="117" t="str">
        <f>SIPB!C85</f>
        <v>Sri Mulyani, AMd, Keb.</v>
      </c>
      <c r="D10" s="60" t="str">
        <f>SIPB!E85</f>
        <v>BPM Sri Mulyani</v>
      </c>
      <c r="E10" s="60" t="str">
        <f>SIPB!G85</f>
        <v>14.02.3.2.01.12-0418007</v>
      </c>
    </row>
    <row r="11" spans="1:5" x14ac:dyDescent="0.25">
      <c r="A11" s="117" t="str">
        <f>SIPB!A86</f>
        <v>083</v>
      </c>
      <c r="B11" s="117" t="str">
        <f>SIPB!B86</f>
        <v>503/SIPB/083/2017</v>
      </c>
      <c r="C11" s="117" t="str">
        <f>SIPB!C86</f>
        <v>Astridh Dhianing Ratri, AMd, Keb.</v>
      </c>
      <c r="D11" s="60" t="str">
        <f>SIPB!E86</f>
        <v>PKD Desa Karangklesem</v>
      </c>
      <c r="E11" s="60" t="str">
        <f>SIPB!G86</f>
        <v>14.02.5.2.01.12-0418020</v>
      </c>
    </row>
    <row r="12" spans="1:5" x14ac:dyDescent="0.25">
      <c r="A12" s="117" t="str">
        <f>SIPB!A87</f>
        <v>084</v>
      </c>
      <c r="B12" s="117" t="str">
        <f>SIPB!B87</f>
        <v>503/SIPB/084/2017</v>
      </c>
      <c r="C12" s="117" t="str">
        <f>SIPB!C87</f>
        <v>Iha Siansha, AMd, Keb.</v>
      </c>
      <c r="D12" s="60" t="str">
        <f>SIPB!E87</f>
        <v>PKD Desa Candiwulan</v>
      </c>
      <c r="E12" s="60" t="str">
        <f>SIPB!G87</f>
        <v>14.02.5.2.01.12-0418006</v>
      </c>
    </row>
    <row r="13" spans="1:5" x14ac:dyDescent="0.25">
      <c r="A13" s="117" t="str">
        <f>SIPB!A88</f>
        <v>085</v>
      </c>
      <c r="B13" s="117" t="str">
        <f>SIPB!B88</f>
        <v>503/SIPB/085/2017</v>
      </c>
      <c r="C13" s="117" t="str">
        <f>SIPB!C88</f>
        <v>Isrohanah Yektiningsih, AMd, Keb.</v>
      </c>
      <c r="D13" s="60" t="str">
        <f>SIPB!E88</f>
        <v>PKD Desa Karanglewas</v>
      </c>
      <c r="E13" s="60" t="str">
        <f>SIPB!G88</f>
        <v>14.02.5.2.01.12-0418009</v>
      </c>
    </row>
    <row r="14" spans="1:5" x14ac:dyDescent="0.25">
      <c r="A14" s="117" t="str">
        <f>SIPB!A89</f>
        <v>086</v>
      </c>
      <c r="B14" s="117" t="str">
        <f>SIPB!B89</f>
        <v>503/SIPB/086/2017</v>
      </c>
      <c r="C14" s="117" t="str">
        <f>SIPB!C89</f>
        <v>Imroatul Falah, AMd, Keb.</v>
      </c>
      <c r="D14" s="60" t="str">
        <f>SIPB!E89</f>
        <v>PKD Desa Meri</v>
      </c>
      <c r="E14" s="60" t="str">
        <f>SIPB!G89</f>
        <v>14.02.5.2.01.12-0418005</v>
      </c>
    </row>
    <row r="15" spans="1:5" x14ac:dyDescent="0.25">
      <c r="A15" s="117" t="str">
        <f>SIPB!A90</f>
        <v>087</v>
      </c>
      <c r="B15" s="117" t="str">
        <f>SIPB!B90</f>
        <v>503/SIPB/087/2017</v>
      </c>
      <c r="C15" s="117" t="str">
        <f>SIPB!C90</f>
        <v>Wiwik Setyaningsih, AMd, Keb.</v>
      </c>
      <c r="D15" s="60" t="str">
        <f>SIPB!E90</f>
        <v>BPM Wiwik Setyaningsih</v>
      </c>
      <c r="E15" s="60" t="str">
        <f>SIPB!G90</f>
        <v>14.02.3.2.01.12-0418004</v>
      </c>
    </row>
    <row r="16" spans="1:5" x14ac:dyDescent="0.25">
      <c r="A16" s="117" t="str">
        <f>SIPB!A91</f>
        <v>088</v>
      </c>
      <c r="B16" s="117" t="str">
        <f>SIPB!B91</f>
        <v>503/SIPB/088/2017</v>
      </c>
      <c r="C16" s="117" t="s">
        <v>929</v>
      </c>
      <c r="D16" s="117" t="s">
        <v>929</v>
      </c>
      <c r="E16" s="117" t="s">
        <v>929</v>
      </c>
    </row>
    <row r="17" spans="1:5" x14ac:dyDescent="0.25">
      <c r="A17" s="117" t="str">
        <f>SIPB!A92</f>
        <v>089</v>
      </c>
      <c r="B17" s="117" t="str">
        <f>SIPB!B92</f>
        <v>503/SIPB/089/2017</v>
      </c>
      <c r="C17" s="117" t="s">
        <v>929</v>
      </c>
      <c r="D17" s="117" t="s">
        <v>929</v>
      </c>
      <c r="E17" s="117" t="s">
        <v>929</v>
      </c>
    </row>
    <row r="18" spans="1:5" x14ac:dyDescent="0.25">
      <c r="A18" s="117" t="str">
        <f>SIPB!A93</f>
        <v>090</v>
      </c>
      <c r="B18" s="117" t="str">
        <f>SIPB!B93</f>
        <v>503/SIPB/090/2017</v>
      </c>
      <c r="C18" s="117" t="s">
        <v>929</v>
      </c>
      <c r="D18" s="117" t="s">
        <v>929</v>
      </c>
      <c r="E18" s="117" t="s">
        <v>929</v>
      </c>
    </row>
    <row r="19" spans="1:5" x14ac:dyDescent="0.25">
      <c r="A19" s="117" t="str">
        <f>SIPB!A94</f>
        <v>091</v>
      </c>
      <c r="B19" s="117" t="str">
        <f>SIPB!B94</f>
        <v>503/SIPB/091/2017</v>
      </c>
      <c r="C19" s="117" t="s">
        <v>929</v>
      </c>
      <c r="D19" s="117" t="s">
        <v>929</v>
      </c>
      <c r="E19" s="117" t="s">
        <v>929</v>
      </c>
    </row>
    <row r="20" spans="1:5" x14ac:dyDescent="0.25">
      <c r="A20" s="117" t="str">
        <f>SIPB!A95</f>
        <v>092</v>
      </c>
      <c r="B20" s="117" t="str">
        <f>SIPB!B95</f>
        <v>503/SIPB/092/2017</v>
      </c>
      <c r="C20" s="117" t="s">
        <v>929</v>
      </c>
      <c r="D20" s="117" t="s">
        <v>929</v>
      </c>
      <c r="E20" s="117" t="s">
        <v>929</v>
      </c>
    </row>
    <row r="21" spans="1:5" x14ac:dyDescent="0.25">
      <c r="A21" s="117" t="str">
        <f>SIPB!A96</f>
        <v>093</v>
      </c>
      <c r="B21" s="117" t="str">
        <f>SIPB!B96</f>
        <v>503/SIPB/093/2017</v>
      </c>
      <c r="C21" s="117" t="s">
        <v>929</v>
      </c>
      <c r="D21" s="117" t="s">
        <v>929</v>
      </c>
      <c r="E21" s="117" t="s">
        <v>929</v>
      </c>
    </row>
    <row r="22" spans="1:5" x14ac:dyDescent="0.25">
      <c r="A22" s="117" t="str">
        <f>SIPB!A97</f>
        <v>094</v>
      </c>
      <c r="B22" s="117" t="str">
        <f>SIPB!B97</f>
        <v>503/SIPB/094/2017</v>
      </c>
      <c r="C22" s="117" t="str">
        <f>SIPB!C97</f>
        <v>Ririn Agus Setyorini, AMd, Keb.</v>
      </c>
      <c r="D22" s="60" t="str">
        <f>SIPB!E97</f>
        <v>UPTD Puskesmas Mrebet</v>
      </c>
      <c r="E22" s="60" t="str">
        <f>SIPB!G97</f>
        <v>14.02.5.2.01.12-0418067</v>
      </c>
    </row>
    <row r="23" spans="1:5" x14ac:dyDescent="0.25">
      <c r="A23" s="117" t="str">
        <f>SIPB!A98</f>
        <v>095</v>
      </c>
      <c r="B23" s="117" t="str">
        <f>SIPB!B98</f>
        <v>503/SIPB/095/2017</v>
      </c>
      <c r="C23" s="117" t="str">
        <f>SIPB!C98</f>
        <v>Rina Dayati, AMd, Keb.</v>
      </c>
      <c r="D23" s="60" t="str">
        <f>SIPB!E98</f>
        <v>UPTD Puskesmas Mrebet</v>
      </c>
      <c r="E23" s="60" t="str">
        <f>SIPB!G98</f>
        <v>14.02.5.2.01.12-0417986</v>
      </c>
    </row>
    <row r="24" spans="1:5" x14ac:dyDescent="0.25">
      <c r="A24" s="117" t="str">
        <f>SIPB!A99</f>
        <v>096</v>
      </c>
      <c r="B24" s="117" t="str">
        <f>SIPB!B99</f>
        <v>503/SIPB/096/2017</v>
      </c>
      <c r="C24" s="117" t="str">
        <f>SIPB!C99</f>
        <v>Kiki Monalia, AMd, Keb.</v>
      </c>
      <c r="D24" s="60" t="str">
        <f>SIPB!E99</f>
        <v>UPTD Puskesmas Mrebet</v>
      </c>
      <c r="E24" s="60" t="str">
        <f>SIPB!G99</f>
        <v>14.02.5.2.1.16-1096356</v>
      </c>
    </row>
    <row r="25" spans="1:5" x14ac:dyDescent="0.25">
      <c r="A25" s="117" t="str">
        <f>SIPB!A100</f>
        <v>097</v>
      </c>
      <c r="B25" s="117" t="str">
        <f>SIPB!B100</f>
        <v>503/SIPB/097/2017</v>
      </c>
      <c r="C25" s="117" t="str">
        <f>SIPB!C100</f>
        <v>Dwi Fithria Ahtin, AMd, Keb.</v>
      </c>
      <c r="D25" s="60" t="str">
        <f>SIPB!E100</f>
        <v>PKD Karangturi</v>
      </c>
      <c r="E25" s="60" t="str">
        <f>SIPB!G100</f>
        <v>14.02.5.2.01.12-0417752</v>
      </c>
    </row>
    <row r="26" spans="1:5" x14ac:dyDescent="0.25">
      <c r="A26" s="117" t="str">
        <f>SIPB!A101</f>
        <v>098</v>
      </c>
      <c r="B26" s="117" t="str">
        <f>SIPB!B101</f>
        <v>503/SIPB/098/2017</v>
      </c>
      <c r="C26" s="117" t="str">
        <f>SIPB!C101</f>
        <v>Tri Wahyuni, AMd, Keb.</v>
      </c>
      <c r="D26" s="60" t="str">
        <f>SIPB!E101</f>
        <v>UPTD Puskesmas Mrebet</v>
      </c>
      <c r="E26" s="60" t="str">
        <f>SIPB!G101</f>
        <v>14.02.3.2.01.12-0417757</v>
      </c>
    </row>
    <row r="27" spans="1:5" x14ac:dyDescent="0.25">
      <c r="A27" s="117" t="str">
        <f>SIPB!A102</f>
        <v>099</v>
      </c>
      <c r="B27" s="117" t="str">
        <f>SIPB!B102</f>
        <v>503/SIPB/099/2017</v>
      </c>
      <c r="C27" s="117" t="str">
        <f>SIPB!C102</f>
        <v>Dewi Maesaroh, AMd, Keb.</v>
      </c>
      <c r="D27" s="60" t="str">
        <f>SIPB!E102</f>
        <v>PKD Desa Kradenan</v>
      </c>
      <c r="E27" s="60" t="str">
        <f>SIPB!G102</f>
        <v>14.02.5.2.01.12-0417747</v>
      </c>
    </row>
    <row r="28" spans="1:5" x14ac:dyDescent="0.25">
      <c r="A28" s="117" t="str">
        <f>SIPB!A103</f>
        <v>100</v>
      </c>
      <c r="B28" s="117" t="str">
        <f>SIPB!B103</f>
        <v>503/SIPB/100/2017</v>
      </c>
      <c r="C28" s="117" t="str">
        <f>SIPB!C103</f>
        <v>Rokhyati, AMd, Keb.</v>
      </c>
      <c r="D28" s="60" t="str">
        <f>SIPB!E103</f>
        <v>UPTD Puskesmas Kaligondang</v>
      </c>
      <c r="E28" s="60" t="str">
        <f>SIPB!G103</f>
        <v>14.02.5.2.01.12-0417094</v>
      </c>
    </row>
    <row r="29" spans="1:5" x14ac:dyDescent="0.25">
      <c r="A29" s="117" t="str">
        <f>SIPB!A104</f>
        <v>101</v>
      </c>
      <c r="B29" s="117" t="str">
        <f>SIPB!B104</f>
        <v>503/SIPB/101/2017</v>
      </c>
      <c r="C29" s="117" t="str">
        <f>SIPB!C104</f>
        <v>Rasiyah, AMd, Keb.</v>
      </c>
      <c r="D29" s="60" t="str">
        <f>SIPB!E104</f>
        <v>PKD Cilapar</v>
      </c>
      <c r="E29" s="60" t="str">
        <f>SIPB!G104</f>
        <v>14.02.3.2.01.12-041791</v>
      </c>
    </row>
    <row r="30" spans="1:5" x14ac:dyDescent="0.25">
      <c r="A30" s="117" t="str">
        <f>SIPB!A105</f>
        <v>102</v>
      </c>
      <c r="B30" s="117" t="str">
        <f>SIPB!B105</f>
        <v>503/SIPB/102/2017</v>
      </c>
      <c r="C30" s="117" t="str">
        <f>SIPB!C105</f>
        <v>Sri Rahayu, AMd, Keb.</v>
      </c>
      <c r="D30" s="60" t="str">
        <f>SIPB!E105</f>
        <v>PKD Pagerandong</v>
      </c>
      <c r="E30" s="60" t="str">
        <f>SIPB!G105</f>
        <v>14.02.3.2.01.12-0417092</v>
      </c>
    </row>
    <row r="31" spans="1:5" x14ac:dyDescent="0.25">
      <c r="A31" s="117" t="str">
        <f>SIPB!A106</f>
        <v>103</v>
      </c>
      <c r="B31" s="117" t="str">
        <f>SIPB!B106</f>
        <v>503/SIPB/103/2017</v>
      </c>
      <c r="C31" s="117" t="str">
        <f>SIPB!C106</f>
        <v>Lilis Sukrowati, AMd, Keb.</v>
      </c>
      <c r="D31" s="60" t="str">
        <f>SIPB!E106</f>
        <v>UPTD Puskesmas Kaligondang</v>
      </c>
      <c r="E31" s="60" t="str">
        <f>SIPB!G106</f>
        <v>14.02.5.2.1.16-0915858</v>
      </c>
    </row>
    <row r="32" spans="1:5" x14ac:dyDescent="0.25">
      <c r="A32" s="117" t="str">
        <f>SIPB!A107</f>
        <v>104</v>
      </c>
      <c r="B32" s="117" t="str">
        <f>SIPB!B107</f>
        <v>503/SIPB/104/2017</v>
      </c>
      <c r="C32" s="117" t="str">
        <f>SIPB!C107</f>
        <v>Yayat Purnama, AMd, Keb.</v>
      </c>
      <c r="D32" s="60" t="str">
        <f>SIPB!E107</f>
        <v>PKD Arenan</v>
      </c>
      <c r="E32" s="60" t="str">
        <f>SIPB!G107</f>
        <v>14.02.5.2.01.12-0417072</v>
      </c>
    </row>
    <row r="33" spans="1:5" x14ac:dyDescent="0.25">
      <c r="A33" s="117" t="str">
        <f>SIPB!A108</f>
        <v>105</v>
      </c>
      <c r="B33" s="117" t="str">
        <f>SIPB!B108</f>
        <v>503/SIPB/105/2017</v>
      </c>
      <c r="C33" s="117" t="str">
        <f>SIPB!C108</f>
        <v>Sumiyati, AMd, Keb.</v>
      </c>
      <c r="D33" s="60" t="str">
        <f>SIPB!E108</f>
        <v>PKD Penolih</v>
      </c>
      <c r="E33" s="60" t="str">
        <f>SIPB!G108</f>
        <v>14.02.3.2.01.12-0417074</v>
      </c>
    </row>
    <row r="34" spans="1:5" x14ac:dyDescent="0.25">
      <c r="A34" s="117" t="str">
        <f>SIPB!A109</f>
        <v>106</v>
      </c>
      <c r="B34" s="117" t="str">
        <f>SIPB!B109</f>
        <v>503/SIPB/106/2017</v>
      </c>
      <c r="C34" s="117" t="str">
        <f>SIPB!C109</f>
        <v>Kuswatin Hasanah, AMd, Keb.</v>
      </c>
      <c r="D34" s="60" t="str">
        <f>SIPB!E109</f>
        <v>PKD Desa Tumanggal</v>
      </c>
      <c r="E34" s="60" t="str">
        <f>SIPB!G109</f>
        <v>14.02.3.2.01.12-0417087</v>
      </c>
    </row>
    <row r="35" spans="1:5" x14ac:dyDescent="0.25">
      <c r="A35" s="117" t="str">
        <f>SIPB!A110</f>
        <v>107</v>
      </c>
      <c r="B35" s="117" t="str">
        <f>SIPB!B110</f>
        <v>503/SIPB/107/2017</v>
      </c>
      <c r="C35" s="117" t="str">
        <f>SIPB!C110</f>
        <v>Preniati, AMd, Keb.</v>
      </c>
      <c r="D35" s="60" t="str">
        <f>SIPB!E110</f>
        <v>PKD Desa Bedagas</v>
      </c>
      <c r="E35" s="60" t="str">
        <f>SIPB!G110</f>
        <v>14.02.5.2.01.12-0417083</v>
      </c>
    </row>
    <row r="36" spans="1:5" ht="30" x14ac:dyDescent="0.25">
      <c r="A36" s="117" t="str">
        <f>SIPB!A111</f>
        <v>108</v>
      </c>
      <c r="B36" s="117" t="str">
        <f>SIPB!B111</f>
        <v>503/SIPB/108/2017</v>
      </c>
      <c r="C36" s="117" t="str">
        <f>SIPB!C111</f>
        <v>Ashtie Pratiwi Nurul Hakim, AMd, Keb.</v>
      </c>
      <c r="D36" s="60" t="str">
        <f>SIPB!E111</f>
        <v>PKD Desa Tegalpingen</v>
      </c>
      <c r="E36" s="60" t="str">
        <f>SIPB!G111</f>
        <v>14.02.5.2.01.12-0417617</v>
      </c>
    </row>
    <row r="37" spans="1:5" x14ac:dyDescent="0.25">
      <c r="A37" s="117" t="str">
        <f>SIPB!A112</f>
        <v>109</v>
      </c>
      <c r="B37" s="117" t="str">
        <f>SIPB!B112</f>
        <v>503/SIPB/109/2017</v>
      </c>
      <c r="C37" s="117" t="str">
        <f>SIPB!C112</f>
        <v>Purwanti, AMd, Keb.</v>
      </c>
      <c r="D37" s="60" t="str">
        <f>SIPB!E112</f>
        <v>PKD Desa Karangjoho</v>
      </c>
      <c r="E37" s="60" t="str">
        <f>SIPB!G112</f>
        <v>14.02.5.2.01.12-0417085</v>
      </c>
    </row>
    <row r="38" spans="1:5" x14ac:dyDescent="0.25">
      <c r="A38" s="117" t="str">
        <f>SIPB!A113</f>
        <v>110</v>
      </c>
      <c r="B38" s="117" t="str">
        <f>SIPB!B113</f>
        <v>503/SIPB/110/2017</v>
      </c>
      <c r="C38" s="117" t="str">
        <f>SIPB!C113</f>
        <v>Upit Alfiana, AMd, Keb.</v>
      </c>
      <c r="D38" s="60" t="str">
        <f>SIPB!E113</f>
        <v>PKD Desa Bungkanel</v>
      </c>
      <c r="E38" s="60" t="str">
        <f>SIPB!G113</f>
        <v>14.02.5.2.2.17-1378448</v>
      </c>
    </row>
    <row r="39" spans="1:5" x14ac:dyDescent="0.25">
      <c r="A39" s="117" t="str">
        <f>SIPB!A114</f>
        <v>111</v>
      </c>
      <c r="B39" s="117" t="str">
        <f>SIPB!B114</f>
        <v>503/SIPB/111/2017</v>
      </c>
      <c r="C39" s="117" t="str">
        <f>SIPB!C114</f>
        <v>Tri Pujiati, AMd, Keb.</v>
      </c>
      <c r="D39" s="60" t="str">
        <f>SIPB!E114</f>
        <v>PKD Desa Ponjen</v>
      </c>
      <c r="E39" s="60" t="str">
        <f>SIPB!G114</f>
        <v>14.02.5.2.2.17-1378451</v>
      </c>
    </row>
    <row r="40" spans="1:5" x14ac:dyDescent="0.25">
      <c r="A40" s="117" t="str">
        <f>SIPB!A115</f>
        <v>112</v>
      </c>
      <c r="B40" s="117" t="str">
        <f>SIPB!B115</f>
        <v>503/SIPB/112/2017</v>
      </c>
      <c r="C40" s="117" t="str">
        <f>SIPB!C115</f>
        <v>Priyatmi, AMd, Keb.</v>
      </c>
      <c r="D40" s="60" t="str">
        <f>SIPB!E115</f>
        <v>UPTD Puskesmas Karanganyar</v>
      </c>
      <c r="E40" s="60" t="str">
        <f>SIPB!G115</f>
        <v>14.02.5.2.2.17-1378211</v>
      </c>
    </row>
    <row r="41" spans="1:5" x14ac:dyDescent="0.25">
      <c r="A41" s="117" t="str">
        <f>SIPB!A116</f>
        <v>113</v>
      </c>
      <c r="B41" s="117" t="str">
        <f>SIPB!B116</f>
        <v>503/SIPB/113/2017</v>
      </c>
      <c r="C41" s="117" t="str">
        <f>SIPB!C116</f>
        <v>Triana Dyah Palupi, AMd, Keb.</v>
      </c>
      <c r="D41" s="60" t="str">
        <f>SIPB!E116</f>
        <v>PKD Desa Kaliori</v>
      </c>
      <c r="E41" s="60" t="str">
        <f>SIPB!G116</f>
        <v>14.02.5.2.2.17-1378449</v>
      </c>
    </row>
    <row r="42" spans="1:5" x14ac:dyDescent="0.25">
      <c r="A42" s="117" t="str">
        <f>SIPB!A117</f>
        <v>114</v>
      </c>
      <c r="B42" s="117" t="str">
        <f>SIPB!B117</f>
        <v>503/SIPB/114/2017</v>
      </c>
      <c r="C42" s="117" t="str">
        <f>SIPB!C117</f>
        <v>Velyades Stefiana Devi, AMd, Keb.</v>
      </c>
      <c r="D42" s="60" t="str">
        <f>SIPB!E117</f>
        <v>RSIA Ummu Hani</v>
      </c>
      <c r="E42" s="60" t="str">
        <f>SIPB!G117</f>
        <v>14.02.5.2.1.12-0530915</v>
      </c>
    </row>
    <row r="43" spans="1:5" x14ac:dyDescent="0.25">
      <c r="A43" s="117" t="str">
        <f>SIPB!A118</f>
        <v>115</v>
      </c>
      <c r="B43" s="117" t="str">
        <f>SIPB!B118</f>
        <v>503/SIPB/115/2017</v>
      </c>
      <c r="C43" s="117" t="str">
        <f>SIPB!C118</f>
        <v>Eni Anggraeni, AMd, Keb.</v>
      </c>
      <c r="D43" s="60" t="str">
        <f>SIPB!E118</f>
        <v>RSIA Ummu Hani</v>
      </c>
      <c r="E43" s="60" t="str">
        <f>SIPB!G118</f>
        <v>14.02.5.2.1.12-0476860</v>
      </c>
    </row>
    <row r="44" spans="1:5" x14ac:dyDescent="0.25">
      <c r="A44" s="117" t="str">
        <f>SIPB!A119</f>
        <v>116</v>
      </c>
      <c r="B44" s="117" t="str">
        <f>SIPB!B119</f>
        <v>503/SIPB/116/2017</v>
      </c>
      <c r="C44" s="117" t="str">
        <f>SIPB!C119</f>
        <v>Titi Yulianti, AMd, Keb.</v>
      </c>
      <c r="D44" s="60" t="str">
        <f>SIPB!E119</f>
        <v>RSIA Ummu Hani</v>
      </c>
      <c r="E44" s="60" t="str">
        <f>SIPB!G119</f>
        <v>14.02.5.2.1.12-0675793</v>
      </c>
    </row>
    <row r="45" spans="1:5" x14ac:dyDescent="0.25">
      <c r="A45" s="117" t="str">
        <f>SIPB!A120</f>
        <v>117</v>
      </c>
      <c r="B45" s="117" t="str">
        <f>SIPB!B120</f>
        <v>503/SIPB/117/2017</v>
      </c>
      <c r="C45" s="117" t="str">
        <f>SIPB!C120</f>
        <v>Di Velly Hardar, AMd, Keb.</v>
      </c>
      <c r="D45" s="60" t="str">
        <f>SIPB!E120</f>
        <v>RSIA Ummu Hani</v>
      </c>
      <c r="E45" s="60" t="str">
        <f>SIPB!G120</f>
        <v>14.02.5.2.1.12-0301264</v>
      </c>
    </row>
    <row r="46" spans="1:5" x14ac:dyDescent="0.25">
      <c r="A46" s="117" t="str">
        <f>SIPB!A121</f>
        <v>118</v>
      </c>
      <c r="B46" s="117" t="str">
        <f>SIPB!B121</f>
        <v>503/SIPB/118/2017</v>
      </c>
      <c r="C46" s="117" t="str">
        <f>SIPB!C121</f>
        <v>Irma Wijayanti, AMd, Keb.</v>
      </c>
      <c r="D46" s="60" t="str">
        <f>SIPB!E121</f>
        <v>RSIA Ummu Hani</v>
      </c>
      <c r="E46" s="60" t="str">
        <f>SIPB!G121</f>
        <v>14.02.5.2.1.12-0443547</v>
      </c>
    </row>
    <row r="47" spans="1:5" x14ac:dyDescent="0.25">
      <c r="A47" s="117" t="str">
        <f>SIPB!A122</f>
        <v>119</v>
      </c>
      <c r="B47" s="117" t="str">
        <f>SIPB!B122</f>
        <v>503/SIPB/119/2017</v>
      </c>
      <c r="C47" s="117" t="str">
        <f>SIPB!C122</f>
        <v>Rezka Dwi Purnaningsih, AMd, Keb.</v>
      </c>
      <c r="D47" s="60" t="str">
        <f>SIPB!E122</f>
        <v>RSIA Ummu Hani</v>
      </c>
      <c r="E47" s="60" t="str">
        <f>SIPB!G122</f>
        <v>14.02.5.2.1.12-0298228</v>
      </c>
    </row>
    <row r="48" spans="1:5" x14ac:dyDescent="0.25">
      <c r="A48" s="117" t="str">
        <f>SIPB!A123</f>
        <v>120</v>
      </c>
      <c r="B48" s="117" t="str">
        <f>SIPB!B123</f>
        <v>503/SIPB/120/2017</v>
      </c>
      <c r="C48" s="117" t="str">
        <f>SIPB!C123</f>
        <v>Yunitha Dwi Asmoro, AMd, Keb.</v>
      </c>
      <c r="D48" s="60" t="str">
        <f>SIPB!E123</f>
        <v>RSIA Ummu Hani</v>
      </c>
      <c r="E48" s="60" t="str">
        <f>SIPB!G123</f>
        <v>14.02.5.2.1.12-0417991</v>
      </c>
    </row>
    <row r="49" spans="1:5" x14ac:dyDescent="0.25">
      <c r="A49" s="117" t="str">
        <f>SIPB!A124</f>
        <v>121</v>
      </c>
      <c r="B49" s="117" t="str">
        <f>SIPB!B124</f>
        <v>503/SIPB/121/2017</v>
      </c>
      <c r="C49" s="117" t="str">
        <f>SIPB!C124</f>
        <v>Dyah Anggraeni, AMd, Keb.</v>
      </c>
      <c r="D49" s="60" t="str">
        <f>SIPB!E124</f>
        <v>RSIA Ummu Hani</v>
      </c>
      <c r="E49" s="60" t="str">
        <f>SIPB!G124</f>
        <v>14.02.3.2.1.12-0417057</v>
      </c>
    </row>
    <row r="50" spans="1:5" x14ac:dyDescent="0.25">
      <c r="A50" s="117" t="str">
        <f>SIPB!A125</f>
        <v>122</v>
      </c>
      <c r="B50" s="117" t="str">
        <f>SIPB!B125</f>
        <v>503/SIPB/122/2017</v>
      </c>
      <c r="C50" s="117" t="str">
        <f>SIPB!C125</f>
        <v>Heti Murningsih, AMd, Keb.</v>
      </c>
      <c r="D50" s="60" t="str">
        <f>SIPB!E125</f>
        <v>RSIA Ummu Hani</v>
      </c>
      <c r="E50" s="60" t="str">
        <f>SIPB!G125</f>
        <v>14.02.5.2.1.12-0674921</v>
      </c>
    </row>
    <row r="51" spans="1:5" x14ac:dyDescent="0.25">
      <c r="A51" s="117" t="str">
        <f>SIPB!A126</f>
        <v>123</v>
      </c>
      <c r="B51" s="117" t="str">
        <f>SIPB!B126</f>
        <v>503/SIPB/123/2017</v>
      </c>
      <c r="C51" s="117" t="str">
        <f>SIPB!C126</f>
        <v>Trisna Fatmawati, AMd, Keb.</v>
      </c>
      <c r="D51" s="60" t="str">
        <f>SIPB!E126</f>
        <v>RSIA Ummu Hani</v>
      </c>
      <c r="E51" s="60" t="str">
        <f>SIPB!G126</f>
        <v>14.02.5.2.01.12-0418016</v>
      </c>
    </row>
    <row r="52" spans="1:5" x14ac:dyDescent="0.25">
      <c r="A52" s="117" t="str">
        <f>SIPB!A127</f>
        <v>124</v>
      </c>
      <c r="B52" s="117" t="str">
        <f>SIPB!B127</f>
        <v>503/SIPB/124/2017</v>
      </c>
      <c r="C52" s="117" t="str">
        <f>SIPB!C127</f>
        <v>Annisaa Arum Kusuma, AMd, Keb.</v>
      </c>
      <c r="D52" s="60" t="str">
        <f>SIPB!E127</f>
        <v>RSIA Ummu Hani</v>
      </c>
      <c r="E52" s="60" t="str">
        <f>SIPB!G127</f>
        <v>14.02.5.2.1.12-0297946</v>
      </c>
    </row>
    <row r="53" spans="1:5" x14ac:dyDescent="0.25">
      <c r="A53" s="117" t="str">
        <f>SIPB!A128</f>
        <v>125</v>
      </c>
      <c r="B53" s="117" t="str">
        <f>SIPB!B128</f>
        <v>503/SIPB/125/2017</v>
      </c>
      <c r="C53" s="117" t="str">
        <f>SIPB!C128</f>
        <v>Mega Puspitasari, AMd, Keb.</v>
      </c>
      <c r="D53" s="60" t="str">
        <f>SIPB!E128</f>
        <v>RSIA Ummu Hani</v>
      </c>
      <c r="E53" s="60" t="str">
        <f>SIPB!G128</f>
        <v>14.02.5.2.01.12-0416818</v>
      </c>
    </row>
    <row r="54" spans="1:5" x14ac:dyDescent="0.25">
      <c r="A54" s="117" t="str">
        <f>SIPB!A129</f>
        <v>126</v>
      </c>
      <c r="B54" s="117" t="str">
        <f>SIPB!B129</f>
        <v>503/SIPB/126/2017</v>
      </c>
      <c r="C54" s="117" t="str">
        <f>SIPB!C129</f>
        <v>Galuh Dian Saputri, AMd, Keb.</v>
      </c>
      <c r="D54" s="60" t="str">
        <f>SIPB!E129</f>
        <v>RSIA Ummu Hani</v>
      </c>
      <c r="E54" s="60" t="str">
        <f>SIPB!G129</f>
        <v>14.02.5.2.1.12-0670626</v>
      </c>
    </row>
    <row r="55" spans="1:5" x14ac:dyDescent="0.25">
      <c r="A55" s="117" t="str">
        <f>SIPB!A130</f>
        <v>127</v>
      </c>
      <c r="B55" s="117" t="str">
        <f>SIPB!B130</f>
        <v>503/SIPB/127/2017</v>
      </c>
      <c r="C55" s="117" t="str">
        <f>SIPB!C130</f>
        <v>Anisa Kurniasih, AMd, Keb.</v>
      </c>
      <c r="D55" s="60" t="str">
        <f>SIPB!E130</f>
        <v>RSIA Ummu Hani</v>
      </c>
      <c r="E55" s="60" t="str">
        <f>SIPB!G130</f>
        <v>14.02.5.2.1.12-0296182</v>
      </c>
    </row>
    <row r="56" spans="1:5" x14ac:dyDescent="0.25">
      <c r="A56" s="117" t="str">
        <f>SIPB!A131</f>
        <v>128</v>
      </c>
      <c r="B56" s="117" t="str">
        <f>SIPB!B131</f>
        <v>503/SIPB/128/2017</v>
      </c>
      <c r="C56" s="117" t="str">
        <f>SIPB!C131</f>
        <v>Anisa Sastranindita, AMd, Keb.</v>
      </c>
      <c r="D56" s="60" t="str">
        <f>SIPB!E131</f>
        <v>RSIA Ummu Hani</v>
      </c>
      <c r="E56" s="60" t="str">
        <f>SIPB!G131</f>
        <v>14.02.5.2.1.12-1242735</v>
      </c>
    </row>
    <row r="57" spans="1:5" x14ac:dyDescent="0.25">
      <c r="A57" s="117" t="str">
        <f>SIPB!A132</f>
        <v>129</v>
      </c>
      <c r="B57" s="117" t="str">
        <f>SIPB!B132</f>
        <v>503/SIPB/129/2017</v>
      </c>
      <c r="C57" s="117" t="str">
        <f>SIPB!C132</f>
        <v>Noninah, AMd, Keb.</v>
      </c>
      <c r="D57" s="60" t="str">
        <f>SIPB!E132</f>
        <v>RSIA Ummu Hani</v>
      </c>
      <c r="E57" s="60" t="str">
        <f>SIPB!G132</f>
        <v>14.02.5.2.01.12-0417028</v>
      </c>
    </row>
    <row r="58" spans="1:5" x14ac:dyDescent="0.25">
      <c r="A58" s="117" t="str">
        <f>SIPB!A133</f>
        <v>130</v>
      </c>
      <c r="B58" s="117" t="str">
        <f>SIPB!B133</f>
        <v>503/SIPB/130/2017</v>
      </c>
      <c r="C58" s="117" t="str">
        <f>SIPB!C133</f>
        <v>Winarni, AMd, Keb.</v>
      </c>
      <c r="D58" s="60" t="str">
        <f>SIPB!E133</f>
        <v>RSIA Ummu Hani</v>
      </c>
      <c r="E58" s="60" t="str">
        <f>SIPB!G133</f>
        <v>14.02.5.2.1.12-0286703</v>
      </c>
    </row>
    <row r="59" spans="1:5" x14ac:dyDescent="0.25">
      <c r="A59" s="117" t="str">
        <f>SIPB!A134</f>
        <v>131</v>
      </c>
      <c r="B59" s="117" t="str">
        <f>SIPB!B134</f>
        <v>503/SIPB/131/2017</v>
      </c>
      <c r="C59" s="117" t="str">
        <f>SIPB!C134</f>
        <v>Lily Indrianti, AMd, Keb.</v>
      </c>
      <c r="D59" s="60" t="str">
        <f>SIPB!E134</f>
        <v>RSIA Ummu Hani</v>
      </c>
      <c r="E59" s="60" t="str">
        <f>SIPB!G134</f>
        <v>14.02.5.2.1.12-0529705</v>
      </c>
    </row>
    <row r="60" spans="1:5" x14ac:dyDescent="0.25">
      <c r="A60" s="117" t="str">
        <f>SIPB!A135</f>
        <v>132</v>
      </c>
      <c r="B60" s="117" t="str">
        <f>SIPB!B135</f>
        <v>503/SIPB/132/2017</v>
      </c>
      <c r="C60" s="117" t="str">
        <f>SIPB!C135</f>
        <v>Embun Rakhma Larasati, AMd, Keb.</v>
      </c>
      <c r="D60" s="60" t="str">
        <f>SIPB!E135</f>
        <v>RSIA Ummu Hani</v>
      </c>
      <c r="E60" s="60" t="str">
        <f>SIPB!G135</f>
        <v>14.02.5.2.01.12-0416816</v>
      </c>
    </row>
    <row r="61" spans="1:5" x14ac:dyDescent="0.25">
      <c r="A61" s="117" t="str">
        <f>SIPB!A136</f>
        <v>133</v>
      </c>
      <c r="B61" s="117" t="str">
        <f>SIPB!B136</f>
        <v>503/SIPB/133/2017</v>
      </c>
      <c r="C61" s="117" t="str">
        <f>SIPB!C136</f>
        <v>Tiyas Destuwati, AMd, Keb.</v>
      </c>
      <c r="D61" s="60" t="str">
        <f>SIPB!E136</f>
        <v>RSIA Ummu Hani</v>
      </c>
      <c r="E61" s="60" t="str">
        <f>SIPB!G136</f>
        <v>14.02.5.2.01.12-0417995</v>
      </c>
    </row>
    <row r="62" spans="1:5" x14ac:dyDescent="0.25">
      <c r="A62" s="117" t="str">
        <f>SIPB!A137</f>
        <v>134</v>
      </c>
      <c r="B62" s="117" t="str">
        <f>SIPB!B137</f>
        <v>503/SIPB/134/2017</v>
      </c>
      <c r="C62" s="117" t="str">
        <f>SIPB!C137</f>
        <v>Samsiti, AMd, Keb.</v>
      </c>
      <c r="D62" s="60" t="str">
        <f>SIPB!E137</f>
        <v>RSIA Ummu Hani</v>
      </c>
      <c r="E62" s="60" t="str">
        <f>SIPB!G137</f>
        <v>14.02.5.2.01.12-0417108</v>
      </c>
    </row>
    <row r="63" spans="1:5" x14ac:dyDescent="0.25">
      <c r="A63" s="117" t="str">
        <f>SIPB!A138</f>
        <v>135</v>
      </c>
      <c r="B63" s="117" t="str">
        <f>SIPB!B138</f>
        <v>503/SIPB/135/2017</v>
      </c>
      <c r="C63" s="117" t="str">
        <f>SIPB!C138</f>
        <v>Siti Nurhaeti, AMd, Keb.</v>
      </c>
      <c r="D63" s="60" t="str">
        <f>SIPB!E138</f>
        <v>UPTD Puskesmas Rembang</v>
      </c>
      <c r="E63" s="60" t="str">
        <f>SIPB!G138</f>
        <v>14.02.5.2.01.12-0417772</v>
      </c>
    </row>
    <row r="64" spans="1:5" x14ac:dyDescent="0.25">
      <c r="A64" s="117" t="str">
        <f>SIPB!A139</f>
        <v>136</v>
      </c>
      <c r="B64" s="117" t="str">
        <f>SIPB!B139</f>
        <v>503/SIPB/136/2017</v>
      </c>
      <c r="C64" s="117" t="str">
        <f>SIPB!C139</f>
        <v>Siti Nurhaeti, AMd, Keb.</v>
      </c>
      <c r="D64" s="60" t="str">
        <f>SIPB!E139</f>
        <v>BPM Siti Nurhaeti</v>
      </c>
      <c r="E64" s="60" t="str">
        <f>SIPB!G139</f>
        <v>14.02.5.2.01.12-0417772</v>
      </c>
    </row>
    <row r="65" spans="1:5" x14ac:dyDescent="0.25">
      <c r="A65" s="117" t="str">
        <f>SIPB!A140</f>
        <v>137</v>
      </c>
      <c r="B65" s="117" t="str">
        <f>SIPB!B140</f>
        <v>503/SIPB/137/2017</v>
      </c>
      <c r="C65" s="117" t="str">
        <f>SIPB!C140</f>
        <v>Sri Handayani, AMd, Keb</v>
      </c>
      <c r="D65" s="60" t="str">
        <f>SIPB!E140</f>
        <v>UPTD Puskesmas Bukateja</v>
      </c>
      <c r="E65" s="60" t="str">
        <f>SIPB!G140</f>
        <v>14.02.5.2.1.12-0408569</v>
      </c>
    </row>
    <row r="66" spans="1:5" x14ac:dyDescent="0.25">
      <c r="A66" s="117" t="str">
        <f>SIPB!A141</f>
        <v>138</v>
      </c>
      <c r="B66" s="117" t="str">
        <f>SIPB!B141</f>
        <v>503/SIPB/138/2017</v>
      </c>
      <c r="C66" s="117" t="str">
        <f>SIPB!C141</f>
        <v>Iong Nurkholifah, AMd, Keb.</v>
      </c>
      <c r="D66" s="60" t="str">
        <f>SIPB!E141</f>
        <v>PKD Desa Tidu</v>
      </c>
      <c r="E66" s="60" t="str">
        <f>SIPB!G141</f>
        <v>14.02.5.2.1.12-0408571</v>
      </c>
    </row>
  </sheetData>
  <mergeCells count="6">
    <mergeCell ref="A7:B7"/>
    <mergeCell ref="A1:E1"/>
    <mergeCell ref="A2:E2"/>
    <mergeCell ref="A3:E3"/>
    <mergeCell ref="A4:E4"/>
    <mergeCell ref="A5:E5"/>
  </mergeCells>
  <pageMargins left="1.1811023622047243" right="0.23622047244094488" top="0.39370078740157483" bottom="0.59055118110236215" header="0.31496062992125984" footer="0.31496062992125984"/>
  <pageSetup paperSize="256" orientation="landscape" horizontalDpi="4294967292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F9B0C-7080-4C2B-AACC-6F82F819E9E1}">
  <dimension ref="A1:K555"/>
  <sheetViews>
    <sheetView zoomScaleNormal="100" workbookViewId="0">
      <selection activeCell="F27" sqref="F27"/>
    </sheetView>
  </sheetViews>
  <sheetFormatPr defaultRowHeight="15" x14ac:dyDescent="0.25"/>
  <cols>
    <col min="1" max="1" width="7.28515625" customWidth="1"/>
    <col min="2" max="2" width="23.28515625" customWidth="1"/>
    <col min="3" max="3" width="32.7109375" customWidth="1"/>
    <col min="4" max="4" width="27.140625" customWidth="1"/>
    <col min="5" max="5" width="14.28515625" style="81" customWidth="1"/>
    <col min="6" max="6" width="14.28515625" style="98" customWidth="1"/>
    <col min="7" max="7" width="9.42578125" style="89" customWidth="1"/>
    <col min="8" max="8" width="11.42578125" customWidth="1"/>
    <col min="9" max="9" width="9.140625" customWidth="1"/>
    <col min="11" max="11" width="15.28515625" bestFit="1" customWidth="1"/>
  </cols>
  <sheetData>
    <row r="1" spans="1:11" ht="15.75" x14ac:dyDescent="0.25">
      <c r="A1" s="128" t="s">
        <v>1167</v>
      </c>
      <c r="B1" s="128"/>
      <c r="C1" s="128"/>
      <c r="D1" s="128"/>
      <c r="E1" s="87"/>
      <c r="F1" s="95"/>
      <c r="G1" s="88"/>
      <c r="H1" s="82"/>
    </row>
    <row r="2" spans="1:11" ht="15.75" x14ac:dyDescent="0.25">
      <c r="A2" s="128" t="s">
        <v>1161</v>
      </c>
      <c r="B2" s="128"/>
      <c r="C2" s="128"/>
      <c r="D2" s="128"/>
      <c r="E2" s="87"/>
      <c r="F2" s="95"/>
      <c r="G2" s="88"/>
      <c r="H2" s="82"/>
    </row>
    <row r="3" spans="1:11" ht="31.5" x14ac:dyDescent="0.25">
      <c r="A3" s="83" t="s">
        <v>1162</v>
      </c>
      <c r="B3" s="84" t="s">
        <v>1163</v>
      </c>
      <c r="C3" s="83" t="s">
        <v>1166</v>
      </c>
      <c r="D3" s="83" t="s">
        <v>1164</v>
      </c>
      <c r="E3" s="83" t="s">
        <v>951</v>
      </c>
      <c r="F3" s="96" t="s">
        <v>952</v>
      </c>
      <c r="G3" s="83" t="s">
        <v>1165</v>
      </c>
      <c r="H3" s="83" t="s">
        <v>1170</v>
      </c>
    </row>
    <row r="4" spans="1:11" ht="31.5" x14ac:dyDescent="0.25">
      <c r="A4" s="93" t="str">
        <f>SIPTTK!A5</f>
        <v>001</v>
      </c>
      <c r="B4" s="93" t="str">
        <f>SIPTTK!B5</f>
        <v>503/SIPTTK/001/2017</v>
      </c>
      <c r="C4" s="100" t="str">
        <f>SIPTTK!D5 &amp; "
" &amp; SIPTTK!E5</f>
        <v>Rizkah Amalia
Apotek Dita Putra</v>
      </c>
      <c r="D4" s="116" t="str">
        <f>SIPTTK!F5</f>
        <v>Kalilandak RT 05 RW 04 Klampok</v>
      </c>
      <c r="E4" s="83" t="str">
        <f>SIPTTK!G5</f>
        <v>14 Oktober 2017</v>
      </c>
      <c r="F4" s="96" t="str">
        <f>TEXT(SIPTTK!I5, "dd MMMM yyyy")</f>
        <v>31 October 2020</v>
      </c>
      <c r="G4" s="93">
        <v>1</v>
      </c>
      <c r="H4" s="83" t="str">
        <f>IF(G4&gt;=1," ","tdk ada")</f>
        <v xml:space="preserve"> </v>
      </c>
      <c r="J4" s="99"/>
      <c r="K4" s="99"/>
    </row>
    <row r="5" spans="1:11" ht="16.5" customHeight="1" x14ac:dyDescent="0.25">
      <c r="A5" s="93" t="str">
        <f>SIPTTK!A6</f>
        <v>002</v>
      </c>
      <c r="B5" s="93" t="str">
        <f>SIPTTK!B6</f>
        <v>503/SIPTTK/002/2017</v>
      </c>
      <c r="C5" s="100"/>
      <c r="D5" s="116"/>
      <c r="E5" s="83"/>
      <c r="F5" s="96"/>
      <c r="G5" s="93"/>
      <c r="H5" s="83" t="str">
        <f t="shared" ref="H5:H15" si="0">IF(G5&gt;=1," ","tdk ada")</f>
        <v>tdk ada</v>
      </c>
      <c r="J5" s="99"/>
    </row>
    <row r="6" spans="1:11" ht="31.5" x14ac:dyDescent="0.25">
      <c r="A6" s="93" t="str">
        <f>SIPTTK!A7</f>
        <v>003</v>
      </c>
      <c r="B6" s="93" t="str">
        <f>SIPTTK!B7</f>
        <v>503/SIPTTK/003/2017</v>
      </c>
      <c r="C6" s="100" t="str">
        <f>SIPTTK!D7 &amp; "
" &amp; SIPTTK!E7</f>
        <v>Ruman Anggraeni
Apotek Mandiri 2</v>
      </c>
      <c r="D6" s="116" t="str">
        <f>SIPTTK!F7</f>
        <v>Kajongan RT 02 RW 06 Bojongsari</v>
      </c>
      <c r="E6" s="83" t="str">
        <f>SIPTTK!G7</f>
        <v>14 Oktober 2017</v>
      </c>
      <c r="F6" s="96" t="str">
        <f>TEXT(SIPTTK!I7, "dd MMMM yyyy")</f>
        <v>16 October 2018</v>
      </c>
      <c r="G6" s="93">
        <v>1</v>
      </c>
      <c r="H6" s="83" t="str">
        <f t="shared" si="0"/>
        <v xml:space="preserve"> </v>
      </c>
      <c r="J6" s="99"/>
    </row>
    <row r="7" spans="1:11" ht="31.5" x14ac:dyDescent="0.25">
      <c r="A7" s="93" t="str">
        <f>SIPTTK!A8</f>
        <v>004</v>
      </c>
      <c r="B7" s="93" t="str">
        <f>SIPTTK!B8</f>
        <v>503/SIPTTK/004/2017</v>
      </c>
      <c r="C7" s="100" t="str">
        <f>SIPTTK!D8 &amp; "
" &amp; SIPTTK!E8</f>
        <v>Ristiana
Apotek Karangsentul</v>
      </c>
      <c r="D7" s="116" t="str">
        <f>SIPTTK!F8</f>
        <v>Sokawera RT 03 RW 04 Padamara</v>
      </c>
      <c r="E7" s="83" t="str">
        <f>SIPTTK!G8</f>
        <v>14 Oktober 2017</v>
      </c>
      <c r="F7" s="96" t="str">
        <f>TEXT(SIPTTK!I8, "dd MMMM yyyy")</f>
        <v>31 October 2020</v>
      </c>
      <c r="G7" s="93">
        <v>1</v>
      </c>
      <c r="H7" s="83" t="str">
        <f t="shared" si="0"/>
        <v xml:space="preserve"> </v>
      </c>
      <c r="J7" s="99"/>
    </row>
    <row r="8" spans="1:11" ht="15.75" x14ac:dyDescent="0.25">
      <c r="A8" s="93" t="str">
        <f>SIPTTK!A9</f>
        <v>005</v>
      </c>
      <c r="B8" s="93" t="str">
        <f>SIPTTK!B9</f>
        <v>503/SIPTTK/005/2017</v>
      </c>
      <c r="C8" s="100"/>
      <c r="D8" s="116"/>
      <c r="E8" s="83"/>
      <c r="F8" s="96"/>
      <c r="G8" s="93"/>
      <c r="H8" s="83" t="str">
        <f t="shared" si="0"/>
        <v>tdk ada</v>
      </c>
      <c r="J8" s="99"/>
    </row>
    <row r="9" spans="1:11" ht="15.75" x14ac:dyDescent="0.25">
      <c r="A9" s="93" t="str">
        <f>SIPTTK!A10</f>
        <v>006</v>
      </c>
      <c r="B9" s="93" t="str">
        <f>SIPTTK!B10</f>
        <v>503/SIPTTK/006/2017</v>
      </c>
      <c r="C9" s="100"/>
      <c r="D9" s="116"/>
      <c r="E9" s="83"/>
      <c r="F9" s="96"/>
      <c r="G9" s="93"/>
      <c r="H9" s="83" t="str">
        <f t="shared" si="0"/>
        <v>tdk ada</v>
      </c>
      <c r="J9" s="99"/>
    </row>
    <row r="10" spans="1:11" ht="31.5" x14ac:dyDescent="0.25">
      <c r="A10" s="93" t="str">
        <f>SIPTTK!A11</f>
        <v>007</v>
      </c>
      <c r="B10" s="93" t="str">
        <f>SIPTTK!B11</f>
        <v>503/SIPTTK/007/2017</v>
      </c>
      <c r="C10" s="100" t="str">
        <f>SIPTTK!D11 &amp; "
" &amp; SIPTTK!E11</f>
        <v>Puji Astuti
Apotek Syfa Farma</v>
      </c>
      <c r="D10" s="116" t="str">
        <f>SIPTTK!F11</f>
        <v>Cilapar RT 06 RW 02 Kaligondang</v>
      </c>
      <c r="E10" s="83" t="str">
        <f>SIPTTK!G11</f>
        <v>14 Oktober 2017</v>
      </c>
      <c r="F10" s="96" t="str">
        <f>TEXT(SIPTTK!I11, "dd MMMM yyyy")</f>
        <v>01 July 2018</v>
      </c>
      <c r="G10" s="93">
        <v>1</v>
      </c>
      <c r="H10" s="83" t="str">
        <f t="shared" si="0"/>
        <v xml:space="preserve"> </v>
      </c>
      <c r="J10" s="99"/>
    </row>
    <row r="11" spans="1:11" ht="15.75" x14ac:dyDescent="0.25">
      <c r="A11" s="93" t="str">
        <f>SIPTTK!A12</f>
        <v>008</v>
      </c>
      <c r="B11" s="93" t="str">
        <f>SIPTTK!B12</f>
        <v>503/SIPTTK/008/2017</v>
      </c>
      <c r="C11" s="100"/>
      <c r="D11" s="116"/>
      <c r="E11" s="83"/>
      <c r="F11" s="96"/>
      <c r="G11" s="93"/>
      <c r="H11" s="83" t="str">
        <f t="shared" si="0"/>
        <v>tdk ada</v>
      </c>
      <c r="J11" s="99"/>
    </row>
    <row r="12" spans="1:11" ht="15.75" x14ac:dyDescent="0.25">
      <c r="A12" s="93" t="str">
        <f>SIPTTK!A13</f>
        <v>009</v>
      </c>
      <c r="B12" s="93" t="str">
        <f>SIPTTK!B13</f>
        <v>503/SIPTTK/009/2017</v>
      </c>
      <c r="C12" s="100"/>
      <c r="D12" s="116"/>
      <c r="E12" s="83"/>
      <c r="F12" s="96"/>
      <c r="G12" s="93"/>
      <c r="H12" s="83" t="str">
        <f t="shared" si="0"/>
        <v>tdk ada</v>
      </c>
      <c r="J12" s="99"/>
    </row>
    <row r="13" spans="1:11" ht="15.75" x14ac:dyDescent="0.25">
      <c r="A13" s="93" t="str">
        <f>SIPTTK!A14</f>
        <v>010</v>
      </c>
      <c r="B13" s="93" t="str">
        <f>SIPTTK!B14</f>
        <v>503/SIPTTK/010/2017</v>
      </c>
      <c r="C13" s="100"/>
      <c r="D13" s="116"/>
      <c r="E13" s="83"/>
      <c r="F13" s="96"/>
      <c r="G13" s="93"/>
      <c r="H13" s="83" t="str">
        <f t="shared" si="0"/>
        <v>tdk ada</v>
      </c>
      <c r="J13" s="99"/>
    </row>
    <row r="14" spans="1:11" ht="47.25" x14ac:dyDescent="0.25">
      <c r="A14" s="93" t="str">
        <f>SIPTTK!A15</f>
        <v>011</v>
      </c>
      <c r="B14" s="93" t="str">
        <f>SIPTTK!B15</f>
        <v>503/SIPTTK/011/2017</v>
      </c>
      <c r="C14" s="100" t="str">
        <f>SIPTTK!D15 &amp; "
" &amp; SIPTTK!E15</f>
        <v>Jefri Tri Astuti
RSU Harapan Ibu</v>
      </c>
      <c r="D14" s="116" t="str">
        <f>SIPTTK!F15</f>
        <v>JL. Mayjend Soengkono Km 1 Purbalingga Kabupaen Purbalingga</v>
      </c>
      <c r="E14" s="83" t="str">
        <f>SIPTTK!G15</f>
        <v>14 Oktober 2017</v>
      </c>
      <c r="F14" s="96" t="str">
        <f>TEXT(SIPTTK!I15, "dd MMMM yyyy")</f>
        <v>17 October 2020</v>
      </c>
      <c r="G14" s="93">
        <v>1</v>
      </c>
      <c r="H14" s="83" t="str">
        <f t="shared" si="0"/>
        <v xml:space="preserve"> </v>
      </c>
      <c r="J14" s="99"/>
    </row>
    <row r="15" spans="1:11" ht="31.5" x14ac:dyDescent="0.25">
      <c r="A15" s="84" t="str">
        <f>SIPTTK!A16</f>
        <v>012</v>
      </c>
      <c r="B15" s="84" t="str">
        <f>SIPTTK!B16</f>
        <v>503/SIPTTK/012/2017</v>
      </c>
      <c r="C15" s="100" t="str">
        <f>SIPTTK!D16 &amp; "
" &amp; SIPTTK!E16</f>
        <v>Ika Permatasari
UPTD Puskesmas Kutasari</v>
      </c>
      <c r="D15" s="116" t="str">
        <f>SIPTTK!F16</f>
        <v>Kel. Kandanggampang RT 03 RW 05</v>
      </c>
      <c r="E15" s="83" t="str">
        <f>SIPTTK!G16</f>
        <v>6 Nopember 2017</v>
      </c>
      <c r="F15" s="96" t="str">
        <f>TEXT(SIPTTK!I16, "dd MMMM yyyy")</f>
        <v>23 January 2021</v>
      </c>
      <c r="G15" s="93">
        <v>1</v>
      </c>
      <c r="H15" s="83" t="str">
        <f t="shared" si="0"/>
        <v xml:space="preserve"> </v>
      </c>
      <c r="J15" s="99"/>
    </row>
    <row r="25" spans="1:8" ht="15.75" x14ac:dyDescent="0.25">
      <c r="A25" s="128" t="s">
        <v>1168</v>
      </c>
      <c r="B25" s="128"/>
      <c r="C25" s="128"/>
      <c r="D25" s="128"/>
      <c r="E25" s="87"/>
      <c r="F25" s="95"/>
      <c r="G25" s="88"/>
      <c r="H25" s="82"/>
    </row>
    <row r="26" spans="1:8" ht="31.5" x14ac:dyDescent="0.25">
      <c r="A26" s="83" t="s">
        <v>1162</v>
      </c>
      <c r="B26" s="84" t="s">
        <v>1163</v>
      </c>
      <c r="C26" s="83" t="s">
        <v>1166</v>
      </c>
      <c r="D26" s="83" t="s">
        <v>1164</v>
      </c>
      <c r="E26" s="83" t="s">
        <v>951</v>
      </c>
      <c r="F26" s="96" t="s">
        <v>952</v>
      </c>
      <c r="G26" s="83" t="s">
        <v>1165</v>
      </c>
      <c r="H26" s="83" t="s">
        <v>1170</v>
      </c>
    </row>
    <row r="27" spans="1:8" ht="47.25" x14ac:dyDescent="0.25">
      <c r="A27" s="91" t="str">
        <f>SIA!A4</f>
        <v>001</v>
      </c>
      <c r="B27" s="91" t="str">
        <f>SIA!B4</f>
        <v>503/SIA/001/2017</v>
      </c>
      <c r="C27" s="92" t="str">
        <f>SIA!C4 &amp; " 
" &amp;SIA!F4</f>
        <v xml:space="preserve">Ita Suryani,S.Farm.,Apt 
Apotek Cahaya Sehat </v>
      </c>
      <c r="D27" s="92" t="str">
        <f>SIA!H4</f>
        <v>Desa Karangjambu RT 09 RW 03, Kec. Karangjambu, Kab. Purbalingga</v>
      </c>
      <c r="E27" s="94" t="str">
        <f>SIA!M4</f>
        <v xml:space="preserve"> 11 Oktober 2017</v>
      </c>
      <c r="F27" s="97" t="str">
        <f>SIA!N4</f>
        <v xml:space="preserve"> 04 Juli 2022</v>
      </c>
      <c r="G27" s="93">
        <v>1</v>
      </c>
      <c r="H27" s="94" t="str">
        <f>IF(G27&gt;=1," ","tdk ada")</f>
        <v xml:space="preserve"> </v>
      </c>
    </row>
    <row r="28" spans="1:8" ht="47.25" x14ac:dyDescent="0.25">
      <c r="A28" s="91" t="str">
        <f>SIA!A5</f>
        <v>002</v>
      </c>
      <c r="B28" s="91" t="str">
        <f>SIA!B5</f>
        <v>503/SIA/002/2017</v>
      </c>
      <c r="C28" s="92" t="str">
        <f>SIA!C5 &amp; " 
" &amp;SIA!F5</f>
        <v>Widi Cahyaning Tiyas,S.Farm.,Apt 
Apotek Syifa Farma</v>
      </c>
      <c r="D28" s="92" t="str">
        <f>SIA!H5</f>
        <v>Jl. Raya Kutawis RT 02 RW 01, Kec. Bukateja, Kab. Purbalinga</v>
      </c>
      <c r="E28" s="94" t="str">
        <f>SIA!M5</f>
        <v xml:space="preserve"> 11 Oktober 2017</v>
      </c>
      <c r="F28" s="97" t="str">
        <f>SIA!N5</f>
        <v xml:space="preserve"> 23 Desember 2021</v>
      </c>
      <c r="G28" s="93">
        <v>1</v>
      </c>
      <c r="H28" s="94" t="str">
        <f t="shared" ref="H28:H37" si="1">IF(G28&gt;=1," ","tdk ada")</f>
        <v xml:space="preserve"> </v>
      </c>
    </row>
    <row r="29" spans="1:8" ht="15.75" x14ac:dyDescent="0.25">
      <c r="A29" s="91" t="str">
        <f>SIA!A6</f>
        <v>003</v>
      </c>
      <c r="B29" s="91" t="str">
        <f>SIA!B6</f>
        <v>503/SIA/003/2017</v>
      </c>
      <c r="C29" s="92"/>
      <c r="D29" s="92"/>
      <c r="E29" s="94"/>
      <c r="F29" s="97"/>
      <c r="G29" s="93"/>
      <c r="H29" s="94" t="str">
        <f t="shared" si="1"/>
        <v>tdk ada</v>
      </c>
    </row>
    <row r="30" spans="1:8" ht="47.25" x14ac:dyDescent="0.25">
      <c r="A30" s="91" t="str">
        <f>SIA!A7</f>
        <v>004</v>
      </c>
      <c r="B30" s="91" t="str">
        <f>SIA!B7</f>
        <v>503/SIA/004/2017</v>
      </c>
      <c r="C30" s="92" t="str">
        <f>SIA!C7 &amp; " 
" &amp;SIA!F7</f>
        <v>Herlambang Indra Suksma Prasetya, S.Si.,Apt 
Apotek  Dita Putra</v>
      </c>
      <c r="D30" s="92" t="str">
        <f>SIA!H7</f>
        <v xml:space="preserve"> Jl. Argandaru, Kec. Bukateja, Kab. Purbalingga</v>
      </c>
      <c r="E30" s="94" t="str">
        <f>SIA!M7</f>
        <v xml:space="preserve"> 11 Oktober 2017</v>
      </c>
      <c r="F30" s="97" t="str">
        <f>SIA!N7</f>
        <v xml:space="preserve"> 30 Agustus 2022</v>
      </c>
      <c r="G30" s="93">
        <v>1</v>
      </c>
      <c r="H30" s="94" t="str">
        <f t="shared" si="1"/>
        <v xml:space="preserve"> </v>
      </c>
    </row>
    <row r="31" spans="1:8" ht="47.25" x14ac:dyDescent="0.25">
      <c r="A31" s="91" t="str">
        <f>SIA!A8</f>
        <v>005</v>
      </c>
      <c r="B31" s="91" t="str">
        <f>SIA!B8</f>
        <v>503/SIA/005/2017</v>
      </c>
      <c r="C31" s="92" t="str">
        <f>SIA!C8 &amp; " 
" &amp;SIA!F8</f>
        <v>Dewi Nurhayati, S. Farm., Apt 
Apotek Nafiza</v>
      </c>
      <c r="D31" s="92" t="str">
        <f>SIA!H8</f>
        <v>Desa Selaganggeng RT 01 RW 04, Kec. Mrebet, Kab. Purbalingga</v>
      </c>
      <c r="E31" s="94" t="str">
        <f>SIA!M8</f>
        <v xml:space="preserve"> 11 Oktober 2017</v>
      </c>
      <c r="F31" s="97" t="str">
        <f>SIA!N8</f>
        <v xml:space="preserve"> 15 Oktober 2021</v>
      </c>
      <c r="G31" s="93">
        <v>1</v>
      </c>
      <c r="H31" s="94" t="str">
        <f t="shared" si="1"/>
        <v xml:space="preserve"> </v>
      </c>
    </row>
    <row r="32" spans="1:8" ht="47.25" x14ac:dyDescent="0.25">
      <c r="A32" s="91" t="str">
        <f>SIA!A9</f>
        <v>006</v>
      </c>
      <c r="B32" s="91" t="str">
        <f>SIA!B9</f>
        <v>503/SIA/006/2017</v>
      </c>
      <c r="C32" s="92" t="str">
        <f>SIA!C9 &amp; " 
" &amp;SIA!F9</f>
        <v>Erina Dewi Permatasari, S. Farm., Apt 
Apotek Mandiri 2</v>
      </c>
      <c r="D32" s="92" t="str">
        <f>SIA!H9</f>
        <v xml:space="preserve">Desa Gembong RT 05 RW 03, Kec. Bojongsari, Kab. Purbalingga </v>
      </c>
      <c r="E32" s="94" t="str">
        <f>SIA!M9</f>
        <v xml:space="preserve"> 11 Oktober 2017</v>
      </c>
      <c r="F32" s="97" t="str">
        <f>SIA!N9</f>
        <v xml:space="preserve"> 11 Juni 2021</v>
      </c>
      <c r="G32" s="93">
        <v>1</v>
      </c>
      <c r="H32" s="94" t="str">
        <f t="shared" si="1"/>
        <v xml:space="preserve"> </v>
      </c>
    </row>
    <row r="33" spans="1:8" ht="31.5" x14ac:dyDescent="0.25">
      <c r="A33" s="91" t="str">
        <f>SIA!A10</f>
        <v>007</v>
      </c>
      <c r="B33" s="91" t="str">
        <f>SIA!B10</f>
        <v>503/SIA/007/2017</v>
      </c>
      <c r="C33" s="92" t="str">
        <f>SIA!C10 &amp; " 
" &amp;SIA!F10</f>
        <v>Melani Setiowati, S.Farm., Apt 
Apotek Enggal Waras</v>
      </c>
      <c r="D33" s="92" t="str">
        <f>SIA!H10</f>
        <v>Makam RT 03 Rw 02</v>
      </c>
      <c r="E33" s="94" t="str">
        <f>SIA!M10</f>
        <v xml:space="preserve"> 01 November 2017</v>
      </c>
      <c r="F33" s="97" t="str">
        <f>SIA!N10</f>
        <v xml:space="preserve"> 02 Mei 2021</v>
      </c>
      <c r="G33" s="93">
        <v>1</v>
      </c>
      <c r="H33" s="94" t="str">
        <f t="shared" si="1"/>
        <v xml:space="preserve"> </v>
      </c>
    </row>
    <row r="34" spans="1:8" ht="47.25" x14ac:dyDescent="0.25">
      <c r="A34" s="91" t="str">
        <f>SIA!A11</f>
        <v>008</v>
      </c>
      <c r="B34" s="91" t="str">
        <f>SIA!B11</f>
        <v>503/SIA/008/2017</v>
      </c>
      <c r="C34" s="92" t="str">
        <f>SIA!C11 &amp; " 
" &amp;SIA!F11</f>
        <v>Zaenatun Nur'aini, S. Farm.,Apt. 
Apotek Karangsentul</v>
      </c>
      <c r="D34" s="92" t="str">
        <f>SIA!H11</f>
        <v>Jalan MT Haryono KM 2 Karangsentul, Kec. Padamara, Kab. Purbalingga</v>
      </c>
      <c r="E34" s="94" t="str">
        <f>SIA!M11</f>
        <v xml:space="preserve"> 10 November 2017</v>
      </c>
      <c r="F34" s="97" t="str">
        <f>SIA!N11</f>
        <v xml:space="preserve"> 24 Januari 2021</v>
      </c>
      <c r="G34" s="93">
        <v>1</v>
      </c>
      <c r="H34" s="94" t="str">
        <f t="shared" si="1"/>
        <v xml:space="preserve"> </v>
      </c>
    </row>
    <row r="35" spans="1:8" ht="15.75" x14ac:dyDescent="0.25">
      <c r="A35" s="91" t="str">
        <f>SIA!A12</f>
        <v>009</v>
      </c>
      <c r="B35" s="91" t="str">
        <f>SIA!B12</f>
        <v>503/SIA/009/2017</v>
      </c>
      <c r="C35" s="92"/>
      <c r="D35" s="92"/>
      <c r="E35" s="94"/>
      <c r="F35" s="97"/>
      <c r="G35" s="93"/>
      <c r="H35" s="94" t="str">
        <f t="shared" si="1"/>
        <v>tdk ada</v>
      </c>
    </row>
    <row r="36" spans="1:8" ht="15.75" x14ac:dyDescent="0.25">
      <c r="A36" s="91" t="str">
        <f>SIA!A13</f>
        <v>010</v>
      </c>
      <c r="B36" s="91" t="str">
        <f>SIA!B13</f>
        <v>503/SIA/010/2017</v>
      </c>
      <c r="C36" s="92"/>
      <c r="D36" s="92"/>
      <c r="E36" s="94"/>
      <c r="F36" s="97"/>
      <c r="G36" s="93"/>
      <c r="H36" s="94" t="str">
        <f t="shared" si="1"/>
        <v>tdk ada</v>
      </c>
    </row>
    <row r="37" spans="1:8" ht="47.25" x14ac:dyDescent="0.25">
      <c r="A37" s="91" t="str">
        <f>SIA!A14</f>
        <v>011</v>
      </c>
      <c r="B37" s="91" t="str">
        <f>SIA!B14</f>
        <v>503/SIA/011/2017</v>
      </c>
      <c r="C37" s="92" t="str">
        <f>SIA!C14 &amp; " 
" &amp;SIA!F14</f>
        <v>Nina Dwi Saraswati, S.Farm., Apt 
Apotek Tamansari</v>
      </c>
      <c r="D37" s="92" t="str">
        <f>SIA!H14</f>
        <v>Desa Tamansari RT 02 RW 19, Kec. Karangmoncol, Kab. Purbalingga</v>
      </c>
      <c r="E37" s="94" t="str">
        <f>SIA!M14</f>
        <v xml:space="preserve"> 18 Desember 2017</v>
      </c>
      <c r="F37" s="97" t="str">
        <f>SIA!N14</f>
        <v xml:space="preserve"> 31 Mei 2022</v>
      </c>
      <c r="G37" s="93">
        <v>1</v>
      </c>
      <c r="H37" s="94" t="str">
        <f t="shared" si="1"/>
        <v xml:space="preserve"> </v>
      </c>
    </row>
    <row r="38" spans="1:8" ht="15.75" x14ac:dyDescent="0.25">
      <c r="A38" s="86"/>
      <c r="B38" s="85"/>
      <c r="C38" s="86"/>
      <c r="D38" s="86"/>
      <c r="E38" s="86"/>
      <c r="F38" s="90"/>
      <c r="G38" s="85"/>
      <c r="H38" s="85"/>
    </row>
    <row r="41" spans="1:8" ht="15.75" x14ac:dyDescent="0.25">
      <c r="A41" s="128" t="s">
        <v>1171</v>
      </c>
      <c r="B41" s="128"/>
      <c r="C41" s="128"/>
      <c r="D41" s="128"/>
      <c r="E41" s="87"/>
      <c r="F41" s="95"/>
      <c r="G41" s="88"/>
      <c r="H41" s="82"/>
    </row>
    <row r="42" spans="1:8" ht="31.5" x14ac:dyDescent="0.25">
      <c r="A42" s="83" t="s">
        <v>1162</v>
      </c>
      <c r="B42" s="84" t="s">
        <v>1163</v>
      </c>
      <c r="C42" s="83" t="s">
        <v>1166</v>
      </c>
      <c r="D42" s="83" t="s">
        <v>1164</v>
      </c>
      <c r="E42" s="83" t="s">
        <v>951</v>
      </c>
      <c r="F42" s="96" t="s">
        <v>952</v>
      </c>
      <c r="G42" s="83" t="s">
        <v>1165</v>
      </c>
      <c r="H42" s="83" t="s">
        <v>1170</v>
      </c>
    </row>
    <row r="43" spans="1:8" ht="47.25" x14ac:dyDescent="0.25">
      <c r="A43" s="91" t="str">
        <f>SIPTGz!A5</f>
        <v>001</v>
      </c>
      <c r="B43" s="91" t="str">
        <f>SIPTGz!B5</f>
        <v>503/SIPTGz/001/2017</v>
      </c>
      <c r="C43" s="92" t="str">
        <f>SIPTGz!C5 &amp; "
" &amp; SIPTGz!E5</f>
        <v>Condro Hadi Mulyono, S.ST
Klinik Rawat Inap Flamboyan</v>
      </c>
      <c r="D43" s="92" t="str">
        <f>SIPTGz!F5</f>
        <v>Jalan Raya Makam KM 1 RT 04 RW 04, Rembang Purblingga</v>
      </c>
      <c r="E43" s="94" t="str">
        <f>SIPTGz!H5</f>
        <v>18 Desember 2017</v>
      </c>
      <c r="F43" s="97">
        <v>44728</v>
      </c>
      <c r="G43" s="93">
        <v>1</v>
      </c>
      <c r="H43" s="94"/>
    </row>
    <row r="44" spans="1:8" ht="31.5" x14ac:dyDescent="0.25">
      <c r="A44" s="91" t="str">
        <f>SIPTGz!A6</f>
        <v>001a</v>
      </c>
      <c r="B44" s="91" t="str">
        <f>SIPTGz!B6</f>
        <v>503/SIPTGz/001/2017</v>
      </c>
      <c r="C44" s="92" t="str">
        <f>SIPTGz!C6 &amp; "
" &amp; SIPTGz!E6</f>
        <v>Ngesti Solekhah, S.ST
RSUD dr. Goeteng Taroenadibrata</v>
      </c>
      <c r="D44" s="92" t="str">
        <f>SIPTGz!F6</f>
        <v>Jalan Tentara Pelajar No. 22, Purbalingga</v>
      </c>
      <c r="E44" s="94" t="str">
        <f>SIPTGz!H6</f>
        <v>14 Oktober 2017</v>
      </c>
      <c r="F44" s="97" t="str">
        <f>TEXT(SIPTGz!I6, "DD MMMM YYYY")</f>
        <v>-</v>
      </c>
      <c r="G44" s="93">
        <v>1</v>
      </c>
      <c r="H44" s="94"/>
    </row>
    <row r="70" spans="1:8" ht="15.75" x14ac:dyDescent="0.25">
      <c r="A70" s="128" t="s">
        <v>1172</v>
      </c>
      <c r="B70" s="128"/>
      <c r="C70" s="128"/>
      <c r="D70" s="128"/>
      <c r="E70" s="87"/>
      <c r="F70" s="95"/>
      <c r="G70" s="88"/>
      <c r="H70" s="82"/>
    </row>
    <row r="71" spans="1:8" ht="31.5" x14ac:dyDescent="0.25">
      <c r="A71" s="83" t="s">
        <v>1162</v>
      </c>
      <c r="B71" s="84" t="s">
        <v>1163</v>
      </c>
      <c r="C71" s="83" t="s">
        <v>1166</v>
      </c>
      <c r="D71" s="83" t="s">
        <v>1164</v>
      </c>
      <c r="E71" s="83" t="s">
        <v>951</v>
      </c>
      <c r="F71" s="96" t="s">
        <v>952</v>
      </c>
      <c r="G71" s="83" t="s">
        <v>1165</v>
      </c>
      <c r="H71" s="83" t="s">
        <v>1170</v>
      </c>
    </row>
    <row r="72" spans="1:8" ht="47.25" x14ac:dyDescent="0.25">
      <c r="A72" s="91" t="str">
        <f>SIPA!A4</f>
        <v>001</v>
      </c>
      <c r="B72" s="91" t="str">
        <f>SIPA!B4</f>
        <v>503/SIPA/001/2017</v>
      </c>
      <c r="C72" s="92" t="str">
        <f>SIPA!C4 &amp; "
" &amp; SIPA!H4</f>
        <v>Herlambang Indra Suksma Prasetya, S.Si., Apt
Apotek DITA PUTRA</v>
      </c>
      <c r="D72" s="92" t="str">
        <f>SIPA!I4</f>
        <v>Jl. Argandaru No. 73 Kecamatan Bukateja Kabupaten Purbalingga</v>
      </c>
      <c r="E72" s="94" t="str">
        <f>SIPA!K4</f>
        <v xml:space="preserve"> 11 Oktober 2017</v>
      </c>
      <c r="F72" s="97" t="str">
        <f>SIPA!J4</f>
        <v>30 Agustus 2022</v>
      </c>
      <c r="G72" s="93">
        <v>1</v>
      </c>
      <c r="H72" s="94" t="str">
        <f>IF(G72&gt;=1," ","tdk ada")</f>
        <v xml:space="preserve"> </v>
      </c>
    </row>
    <row r="73" spans="1:8" ht="63" x14ac:dyDescent="0.25">
      <c r="A73" s="91" t="str">
        <f>SIPA!A5</f>
        <v>002</v>
      </c>
      <c r="B73" s="91" t="str">
        <f>SIPA!B5</f>
        <v>503/SIPA/002/2017</v>
      </c>
      <c r="C73" s="92" t="str">
        <f>SIPA!C5 &amp; "
" &amp; SIPA!H5</f>
        <v>Rusmiyati, S.Farm., Apt
Apotek BOJONG</v>
      </c>
      <c r="D73" s="92" t="str">
        <f>SIPA!I5</f>
        <v xml:space="preserve">Jl. Raya Bojong NO. 8 RT 08 RW 08 Kecamatan Purbalingga Kabupaten Purbalingga </v>
      </c>
      <c r="E73" s="94" t="str">
        <f>SIPA!K5</f>
        <v xml:space="preserve"> 11 Oktober 2017</v>
      </c>
      <c r="F73" s="97" t="str">
        <f>SIPA!J5</f>
        <v xml:space="preserve"> 12 Desember 2021</v>
      </c>
      <c r="G73" s="93">
        <v>1</v>
      </c>
      <c r="H73" s="94" t="str">
        <f t="shared" ref="H73:H81" si="2">IF(G73&gt;=1," ","tdk ada")</f>
        <v xml:space="preserve"> </v>
      </c>
    </row>
    <row r="74" spans="1:8" ht="47.25" x14ac:dyDescent="0.25">
      <c r="A74" s="91" t="str">
        <f>SIPA!A6</f>
        <v>003</v>
      </c>
      <c r="B74" s="91" t="str">
        <f>SIPA!B6</f>
        <v>503/SIPA/003/2017</v>
      </c>
      <c r="C74" s="92" t="str">
        <f>SIPA!C6 &amp; "
" &amp; SIPA!H6</f>
        <v>Erina Dewi Permata S., S.Farm.,Apt
Apotek MANDIRI 2</v>
      </c>
      <c r="D74" s="92" t="str">
        <f>SIPA!I6</f>
        <v>Gembong RT 05 RW 03 Kecamatan Bojongsari Kabupaten Purbalingga</v>
      </c>
      <c r="E74" s="94" t="str">
        <f>SIPA!K6</f>
        <v xml:space="preserve"> 11 Oktober 2017</v>
      </c>
      <c r="F74" s="97" t="str">
        <f>SIPA!J6</f>
        <v xml:space="preserve"> 11 Juni 2021</v>
      </c>
      <c r="G74" s="93">
        <v>1</v>
      </c>
      <c r="H74" s="94" t="str">
        <f t="shared" si="2"/>
        <v xml:space="preserve"> </v>
      </c>
    </row>
    <row r="75" spans="1:8" ht="31.5" x14ac:dyDescent="0.25">
      <c r="A75" s="91" t="str">
        <f>SIPA!A7</f>
        <v>004</v>
      </c>
      <c r="B75" s="91" t="str">
        <f>SIPA!B7</f>
        <v>503/SIPA/004/2017</v>
      </c>
      <c r="C75" s="92" t="str">
        <f>SIPA!C7 &amp; "
" &amp; SIPA!H7</f>
        <v>Septiyaningrum,S.Farm.,Apt
Klinik Pratama SILOAM</v>
      </c>
      <c r="D75" s="92" t="str">
        <f>SIPA!I7</f>
        <v>Jl. Wirasaba No. 10 Purbalingga</v>
      </c>
      <c r="E75" s="94" t="str">
        <f>SIPA!K7</f>
        <v xml:space="preserve"> 11 Oktober 2017</v>
      </c>
      <c r="F75" s="97" t="str">
        <f>SIPA!J7</f>
        <v xml:space="preserve"> 06 September 2022</v>
      </c>
      <c r="G75" s="93">
        <v>1</v>
      </c>
      <c r="H75" s="94" t="str">
        <f t="shared" si="2"/>
        <v xml:space="preserve"> </v>
      </c>
    </row>
    <row r="76" spans="1:8" ht="31.5" x14ac:dyDescent="0.25">
      <c r="A76" s="91" t="str">
        <f>SIPA!A8</f>
        <v>005</v>
      </c>
      <c r="B76" s="91" t="str">
        <f>SIPA!B8</f>
        <v>503/SIPA/005/2017</v>
      </c>
      <c r="C76" s="92" t="str">
        <f>SIPA!C8 &amp; "
" &amp; SIPA!H8</f>
        <v>Yunita Supraptiningsih,S.Farm.,Apt
UPTD Puskesmas Kalimanah</v>
      </c>
      <c r="D76" s="92" t="str">
        <f>SIPA!I8</f>
        <v>Jl. Beringin Kalimanah Wetan, Kalimanah</v>
      </c>
      <c r="E76" s="94" t="str">
        <f>SIPA!K8</f>
        <v xml:space="preserve"> 11 Oktober 2017</v>
      </c>
      <c r="F76" s="97" t="str">
        <f>SIPA!J8</f>
        <v xml:space="preserve"> 11 Juni 2022</v>
      </c>
      <c r="G76" s="93">
        <v>1</v>
      </c>
      <c r="H76" s="94" t="str">
        <f t="shared" si="2"/>
        <v xml:space="preserve"> </v>
      </c>
    </row>
    <row r="77" spans="1:8" ht="15.75" x14ac:dyDescent="0.25">
      <c r="A77" s="91" t="str">
        <f>SIPA!A9</f>
        <v>006</v>
      </c>
      <c r="B77" s="91" t="str">
        <f>SIPA!B9</f>
        <v>503/SIPA/006/2017</v>
      </c>
      <c r="C77" s="92"/>
      <c r="D77" s="92"/>
      <c r="E77" s="94"/>
      <c r="F77" s="97"/>
      <c r="G77" s="93"/>
      <c r="H77" s="94" t="str">
        <f t="shared" si="2"/>
        <v>tdk ada</v>
      </c>
    </row>
    <row r="78" spans="1:8" ht="47.25" x14ac:dyDescent="0.25">
      <c r="A78" s="91" t="str">
        <f>SIPA!A10</f>
        <v>007</v>
      </c>
      <c r="B78" s="91" t="str">
        <f>SIPA!B10</f>
        <v>503/SIPA/007/2017</v>
      </c>
      <c r="C78" s="92" t="str">
        <f>SIPA!C10 &amp; "
" &amp; SIPA!H10</f>
        <v>Mudhorifin,S.Farm.,Apt
UPTD Puskesmas Karangjambu</v>
      </c>
      <c r="D78" s="92" t="str">
        <f>SIPA!I10</f>
        <v>Jl. Raya Karangjambu No. 01 Karangjambu, Purbalingga</v>
      </c>
      <c r="E78" s="94" t="str">
        <f>SIPA!K10</f>
        <v xml:space="preserve"> 11 Oktober 2017</v>
      </c>
      <c r="F78" s="97" t="str">
        <f>SIPA!J10</f>
        <v xml:space="preserve"> 23 September 2019</v>
      </c>
      <c r="G78" s="93">
        <v>1</v>
      </c>
      <c r="H78" s="94" t="str">
        <f t="shared" si="2"/>
        <v xml:space="preserve"> </v>
      </c>
    </row>
    <row r="79" spans="1:8" ht="31.5" x14ac:dyDescent="0.25">
      <c r="A79" s="91" t="str">
        <f>SIPA!A11</f>
        <v>008</v>
      </c>
      <c r="B79" s="91" t="str">
        <f>SIPA!B11</f>
        <v>503/SIPA/008/2017</v>
      </c>
      <c r="C79" s="92" t="str">
        <f>SIPA!C11 &amp; "
" &amp; SIPA!H11</f>
        <v>Patmiatun,S.Farm.,Apt
UPTD Puskesmas Padamara</v>
      </c>
      <c r="D79" s="92" t="str">
        <f>SIPA!I11</f>
        <v>Jl. Raya  Padamara - Purbalingga</v>
      </c>
      <c r="E79" s="94" t="str">
        <f>SIPA!K11</f>
        <v xml:space="preserve"> 11 Oktober 2017</v>
      </c>
      <c r="F79" s="97" t="str">
        <f>SIPA!J11</f>
        <v xml:space="preserve"> 05 Desember 2021</v>
      </c>
      <c r="G79" s="93">
        <v>1</v>
      </c>
      <c r="H79" s="94" t="str">
        <f t="shared" si="2"/>
        <v xml:space="preserve"> </v>
      </c>
    </row>
    <row r="80" spans="1:8" ht="47.25" x14ac:dyDescent="0.25">
      <c r="A80" s="91" t="str">
        <f>SIPA!A12</f>
        <v>009</v>
      </c>
      <c r="B80" s="91" t="str">
        <f>SIPA!B12</f>
        <v>503/SIPA/009/2017</v>
      </c>
      <c r="C80" s="92" t="str">
        <f>SIPA!C12 &amp; "
" &amp; SIPA!H12</f>
        <v>Wahyu Tri Basuki, S.Farm.,Apt
Klinik Pratama Hassya Medika</v>
      </c>
      <c r="D80" s="92" t="str">
        <f>SIPA!I12</f>
        <v>Bojanegara RT 01 RW 02 Kecamatan Padamara Kabupaten Purbalingga</v>
      </c>
      <c r="E80" s="94" t="str">
        <f>SIPA!K12</f>
        <v xml:space="preserve"> 11 Oktober 2017</v>
      </c>
      <c r="F80" s="97" t="str">
        <f>SIPA!J12</f>
        <v xml:space="preserve"> 15 Juli 2018</v>
      </c>
      <c r="G80" s="93">
        <v>1</v>
      </c>
      <c r="H80" s="94" t="str">
        <f t="shared" si="2"/>
        <v xml:space="preserve"> </v>
      </c>
    </row>
    <row r="81" spans="1:8" ht="31.5" x14ac:dyDescent="0.25">
      <c r="A81" s="91" t="str">
        <f>SIPA!A13</f>
        <v>010</v>
      </c>
      <c r="B81" s="91" t="str">
        <f>SIPA!B13</f>
        <v>503/SIPA/010/2017</v>
      </c>
      <c r="C81" s="92" t="str">
        <f>SIPA!C13 &amp; "
" &amp; SIPA!H13</f>
        <v>Elis Erlianti,S.Farm., Apt
Apotek CITRA MEDIKA</v>
      </c>
      <c r="D81" s="92" t="str">
        <f>SIPA!I13</f>
        <v>Jl. Raya Kalimanah-Purbalingga</v>
      </c>
      <c r="E81" s="94" t="str">
        <f>SIPA!K13</f>
        <v xml:space="preserve"> 11 Oktober 2017</v>
      </c>
      <c r="F81" s="97" t="str">
        <f>SIPA!J13</f>
        <v xml:space="preserve"> 03 Desember 2021</v>
      </c>
      <c r="G81" s="93">
        <v>1</v>
      </c>
      <c r="H81" s="94" t="str">
        <f t="shared" si="2"/>
        <v xml:space="preserve"> </v>
      </c>
    </row>
    <row r="82" spans="1:8" ht="47.25" x14ac:dyDescent="0.25">
      <c r="A82" s="91" t="str">
        <f>SIPA!A14</f>
        <v>011</v>
      </c>
      <c r="B82" s="91" t="str">
        <f>SIPA!B14</f>
        <v>503/SIPA/011/2017</v>
      </c>
      <c r="C82" s="92" t="str">
        <f>SIPA!C14 &amp; "
" &amp; SIPA!H14</f>
        <v>Dewi Nurhayati,S.Farm.,Apt
Apotek NAFIZA</v>
      </c>
      <c r="D82" s="92" t="str">
        <f>SIPA!I14</f>
        <v>Selaganggeng RT 01 RW 04 Kecamatan Mrebet Kabupaten Purbalingga</v>
      </c>
      <c r="E82" s="94" t="str">
        <f>SIPA!K14</f>
        <v xml:space="preserve"> 11 Oktober 2017</v>
      </c>
      <c r="F82" s="97" t="str">
        <f>SIPA!J14</f>
        <v xml:space="preserve"> 15 Oktober 2021</v>
      </c>
      <c r="G82" s="93">
        <v>1</v>
      </c>
      <c r="H82" s="94" t="str">
        <f>IF(G82&gt;=1," ","tdk ada")</f>
        <v xml:space="preserve"> </v>
      </c>
    </row>
    <row r="83" spans="1:8" ht="31.5" x14ac:dyDescent="0.25">
      <c r="A83" s="83" t="s">
        <v>1162</v>
      </c>
      <c r="B83" s="84" t="s">
        <v>1163</v>
      </c>
      <c r="C83" s="83" t="s">
        <v>1166</v>
      </c>
      <c r="D83" s="83" t="s">
        <v>1164</v>
      </c>
      <c r="E83" s="83" t="s">
        <v>951</v>
      </c>
      <c r="F83" s="96" t="s">
        <v>952</v>
      </c>
      <c r="G83" s="83" t="s">
        <v>1165</v>
      </c>
      <c r="H83" s="83" t="s">
        <v>1170</v>
      </c>
    </row>
    <row r="84" spans="1:8" ht="47.25" x14ac:dyDescent="0.25">
      <c r="A84" s="91" t="str">
        <f>SIPA!A15</f>
        <v>012</v>
      </c>
      <c r="B84" s="91" t="str">
        <f>SIPA!B15</f>
        <v>503/SIPA/012/2017</v>
      </c>
      <c r="C84" s="92" t="str">
        <f>SIPA!C15 &amp; "
" &amp; SIPA!H15</f>
        <v>Astri Puspitasari, S.Farm.,Apt
UPTD Puskesmas Pengadegan</v>
      </c>
      <c r="D84" s="92" t="str">
        <f>SIPA!I15</f>
        <v>Jl. Raya Pengadegan-Rembang KM 09 Purbalingga</v>
      </c>
      <c r="E84" s="94" t="str">
        <f>SIPA!K15</f>
        <v xml:space="preserve"> 11 Oktober 2017</v>
      </c>
      <c r="F84" s="97" t="str">
        <f>SIPA!J15</f>
        <v xml:space="preserve"> 24 Juli 2021</v>
      </c>
      <c r="G84" s="93">
        <v>1</v>
      </c>
      <c r="H84" s="94" t="str">
        <f t="shared" ref="H84:H96" si="3">IF(G84&gt;=1," ","tdk ada")</f>
        <v xml:space="preserve"> </v>
      </c>
    </row>
    <row r="85" spans="1:8" ht="47.25" x14ac:dyDescent="0.25">
      <c r="A85" s="91" t="str">
        <f>SIPA!A16</f>
        <v>013</v>
      </c>
      <c r="B85" s="91" t="str">
        <f>SIPA!B16</f>
        <v>503/SIPA/013/2017</v>
      </c>
      <c r="C85" s="92" t="str">
        <f>SIPA!C16 &amp; "
" &amp; SIPA!H16</f>
        <v>Mamhmadah Nur Azmi,S.Farm.,Apt
RSU Nirmala</v>
      </c>
      <c r="D85" s="92" t="str">
        <f>SIPA!I16</f>
        <v>Jl. Letnan Yusuf, Babakan, Kalimanah, Purbalingga</v>
      </c>
      <c r="E85" s="94" t="str">
        <f>SIPA!K16</f>
        <v xml:space="preserve"> 11 Oktober 2017</v>
      </c>
      <c r="F85" s="97" t="str">
        <f>SIPA!J16</f>
        <v xml:space="preserve"> 16 September 2021</v>
      </c>
      <c r="G85" s="93">
        <v>1</v>
      </c>
      <c r="H85" s="94" t="str">
        <f t="shared" si="3"/>
        <v xml:space="preserve"> </v>
      </c>
    </row>
    <row r="86" spans="1:8" ht="47.25" x14ac:dyDescent="0.25">
      <c r="A86" s="91" t="str">
        <f>SIPA!A17</f>
        <v>014</v>
      </c>
      <c r="B86" s="91" t="str">
        <f>SIPA!B17</f>
        <v>503/SIPA/014/2017</v>
      </c>
      <c r="C86" s="92" t="str">
        <f>SIPA!C17 &amp; "
" &amp; SIPA!H17</f>
        <v>Ema Novitasari, S.Farm.,Apt
Apotek BIBIT FARMA</v>
      </c>
      <c r="D86" s="92" t="str">
        <f>SIPA!I17</f>
        <v>Bojongsari RT 02 RW 01 Kecamatan Bojongsari Kabupaten Purbalingga</v>
      </c>
      <c r="E86" s="94" t="str">
        <f>SIPA!K17</f>
        <v xml:space="preserve"> 11 Oktober 2017</v>
      </c>
      <c r="F86" s="97" t="str">
        <f>SIPA!J17</f>
        <v xml:space="preserve"> 14 November 2021</v>
      </c>
      <c r="G86" s="93">
        <v>1</v>
      </c>
      <c r="H86" s="94" t="str">
        <f t="shared" si="3"/>
        <v xml:space="preserve"> </v>
      </c>
    </row>
    <row r="87" spans="1:8" ht="47.25" x14ac:dyDescent="0.25">
      <c r="A87" s="91" t="str">
        <f>SIPA!A18</f>
        <v>015</v>
      </c>
      <c r="B87" s="91" t="str">
        <f>SIPA!B18</f>
        <v>503/SIPA/015/2017</v>
      </c>
      <c r="C87" s="92" t="str">
        <f>SIPA!C18 &amp; "
" &amp; SIPA!H18</f>
        <v>Widi Cahyaning Tiyas, S.Farm., Apt
Apotek Syifa Farma</v>
      </c>
      <c r="D87" s="92" t="str">
        <f>SIPA!I18</f>
        <v>Jl. Raya Kutawis RT 02 RW 01 Kutawis, Purbalingga</v>
      </c>
      <c r="E87" s="94" t="str">
        <f>SIPA!K18</f>
        <v xml:space="preserve"> 11 Oktober 2017</v>
      </c>
      <c r="F87" s="97" t="str">
        <f>SIPA!J18</f>
        <v xml:space="preserve"> 23 Desember 2021</v>
      </c>
      <c r="G87" s="93">
        <v>1</v>
      </c>
      <c r="H87" s="94" t="str">
        <f t="shared" si="3"/>
        <v xml:space="preserve"> </v>
      </c>
    </row>
    <row r="88" spans="1:8" ht="47.25" x14ac:dyDescent="0.25">
      <c r="A88" s="91" t="str">
        <f>SIPA!A19</f>
        <v>016</v>
      </c>
      <c r="B88" s="91" t="str">
        <f>SIPA!B19</f>
        <v>503/SIPA/016/2017</v>
      </c>
      <c r="C88" s="92" t="str">
        <f>SIPA!C19 &amp; "
" &amp; SIPA!H19</f>
        <v>Nur Laely Tri Alviani, S. Farm., Apt
RSU Nirmala</v>
      </c>
      <c r="D88" s="92" t="str">
        <f>SIPA!I19</f>
        <v>Jl. Letnan Yusuf, Babakan, Kalimanah, Purbalingga</v>
      </c>
      <c r="E88" s="94" t="str">
        <f>SIPA!K19</f>
        <v xml:space="preserve"> 11 Oktober 2017</v>
      </c>
      <c r="F88" s="97" t="str">
        <f>SIPA!J19</f>
        <v xml:space="preserve"> 16 Maret 2022</v>
      </c>
      <c r="G88" s="93">
        <v>1</v>
      </c>
      <c r="H88" s="94" t="str">
        <f t="shared" si="3"/>
        <v xml:space="preserve"> </v>
      </c>
    </row>
    <row r="89" spans="1:8" ht="31.5" x14ac:dyDescent="0.25">
      <c r="A89" s="91" t="str">
        <f>SIPA!A20</f>
        <v>017</v>
      </c>
      <c r="B89" s="91" t="str">
        <f>SIPA!B20</f>
        <v>503/SIPA/017/2017</v>
      </c>
      <c r="C89" s="92" t="str">
        <f>SIPA!C20 &amp; "
" &amp; SIPA!H20</f>
        <v>Hikma Saptiwi, S.Farm., Apt
UPTD Puskesmas Karanganyar</v>
      </c>
      <c r="D89" s="92" t="str">
        <f>SIPA!I20</f>
        <v>Jalan Raya Karanganyar-Bobotsari, Purbalingga</v>
      </c>
      <c r="E89" s="94" t="str">
        <f>SIPA!K20</f>
        <v xml:space="preserve"> 01 November 2017</v>
      </c>
      <c r="F89" s="97" t="str">
        <f>SIPA!J20</f>
        <v xml:space="preserve"> 23 Mei 2021</v>
      </c>
      <c r="G89" s="93">
        <v>1</v>
      </c>
      <c r="H89" s="94" t="str">
        <f t="shared" si="3"/>
        <v xml:space="preserve"> </v>
      </c>
    </row>
    <row r="90" spans="1:8" ht="63" x14ac:dyDescent="0.25">
      <c r="A90" s="91" t="str">
        <f>SIPA!A21</f>
        <v>018</v>
      </c>
      <c r="B90" s="91" t="str">
        <f>SIPA!B21</f>
        <v>503/SIPA/018/2017</v>
      </c>
      <c r="C90" s="92" t="str">
        <f>SIPA!C21 &amp; "
" &amp; SIPA!H21</f>
        <v>Nur Awiyah, S.Farm., Apt
Apotek Pratin</v>
      </c>
      <c r="D90" s="92" t="str">
        <f>SIPA!I21</f>
        <v>Kios Pasar Pratin, Kutabawa, Kecamatan Karangreja, Kabupaten Purbalingga</v>
      </c>
      <c r="E90" s="94" t="str">
        <f>SIPA!K21</f>
        <v xml:space="preserve"> 01 November 2017</v>
      </c>
      <c r="F90" s="97" t="str">
        <f>SIPA!J21</f>
        <v xml:space="preserve"> 13 Juli 2022</v>
      </c>
      <c r="G90" s="93">
        <v>1</v>
      </c>
      <c r="H90" s="94" t="str">
        <f t="shared" si="3"/>
        <v xml:space="preserve"> </v>
      </c>
    </row>
    <row r="91" spans="1:8" ht="15.75" x14ac:dyDescent="0.25">
      <c r="A91" s="91" t="str">
        <f>SIPA!A22</f>
        <v>019</v>
      </c>
      <c r="B91" s="91" t="str">
        <f>SIPA!B22</f>
        <v>503/SIPA/019/2017</v>
      </c>
      <c r="C91" s="92"/>
      <c r="D91" s="92"/>
      <c r="E91" s="94"/>
      <c r="F91" s="97"/>
      <c r="G91" s="93"/>
      <c r="H91" s="94" t="str">
        <f t="shared" si="3"/>
        <v>tdk ada</v>
      </c>
    </row>
    <row r="92" spans="1:8" ht="15.75" x14ac:dyDescent="0.25">
      <c r="A92" s="91" t="str">
        <f>SIPA!A23</f>
        <v>020</v>
      </c>
      <c r="B92" s="91" t="str">
        <f>SIPA!B23</f>
        <v>503/SIPA/020/2017</v>
      </c>
      <c r="C92" s="92"/>
      <c r="D92" s="92"/>
      <c r="E92" s="94"/>
      <c r="F92" s="97"/>
      <c r="G92" s="93"/>
      <c r="H92" s="94" t="str">
        <f t="shared" si="3"/>
        <v>tdk ada</v>
      </c>
    </row>
    <row r="93" spans="1:8" ht="15.75" x14ac:dyDescent="0.25">
      <c r="A93" s="91" t="str">
        <f>SIPA!A24</f>
        <v>021</v>
      </c>
      <c r="B93" s="91" t="str">
        <f>SIPA!B24</f>
        <v>503/SIPA/021/2017</v>
      </c>
      <c r="C93" s="92"/>
      <c r="D93" s="92"/>
      <c r="E93" s="94"/>
      <c r="F93" s="97"/>
      <c r="G93" s="93"/>
      <c r="H93" s="94" t="str">
        <f t="shared" si="3"/>
        <v>tdk ada</v>
      </c>
    </row>
    <row r="94" spans="1:8" ht="31.5" x14ac:dyDescent="0.25">
      <c r="A94" s="91" t="str">
        <f>SIPA!A25</f>
        <v>022</v>
      </c>
      <c r="B94" s="91" t="str">
        <f>SIPA!B25</f>
        <v>503/SIPA/022/2017</v>
      </c>
      <c r="C94" s="92" t="str">
        <f>SIPA!C25 &amp; "
" &amp; SIPA!H25</f>
        <v>Nina Dwi Saraswati S.Farm., Apt
Apotek Tamansari</v>
      </c>
      <c r="D94" s="92" t="str">
        <f>SIPA!I25</f>
        <v>Tamansari RT 02 RW 19, Karangmoncol, Purbalingga</v>
      </c>
      <c r="E94" s="94" t="str">
        <f>SIPA!K25</f>
        <v xml:space="preserve"> 18 Desember 2017</v>
      </c>
      <c r="F94" s="97" t="str">
        <f>SIPA!J25</f>
        <v xml:space="preserve"> 31 Mei 2022</v>
      </c>
      <c r="G94" s="93">
        <v>1</v>
      </c>
      <c r="H94" s="94" t="str">
        <f t="shared" si="3"/>
        <v xml:space="preserve"> </v>
      </c>
    </row>
    <row r="95" spans="1:8" ht="31.5" x14ac:dyDescent="0.25">
      <c r="A95" s="91" t="str">
        <f>SIPA!A26</f>
        <v>023</v>
      </c>
      <c r="B95" s="91" t="str">
        <f>SIPA!B26</f>
        <v>503/SIPA/023/2017</v>
      </c>
      <c r="C95" s="92" t="str">
        <f>SIPA!C26 &amp; "
" &amp; SIPA!H26</f>
        <v>Setiatun Qoni'ah, S.Farm., Apt
Apotek Tamansari</v>
      </c>
      <c r="D95" s="92" t="str">
        <f>SIPA!I26</f>
        <v>Tamansari RT 02 RW 19, Karangmoncol, Purbalingga</v>
      </c>
      <c r="E95" s="94" t="str">
        <f>SIPA!K26</f>
        <v xml:space="preserve"> 18 Desember 2017</v>
      </c>
      <c r="F95" s="97" t="str">
        <f>SIPA!J26</f>
        <v xml:space="preserve"> 15 Mei 2019</v>
      </c>
      <c r="G95" s="93">
        <v>1</v>
      </c>
      <c r="H95" s="94" t="str">
        <f t="shared" si="3"/>
        <v xml:space="preserve"> </v>
      </c>
    </row>
    <row r="96" spans="1:8" ht="15.75" x14ac:dyDescent="0.25">
      <c r="A96" s="91" t="str">
        <f>SIPA!A27</f>
        <v>024</v>
      </c>
      <c r="B96" s="91" t="str">
        <f>SIPA!B27</f>
        <v>503/SIPA/024/2017</v>
      </c>
      <c r="C96" s="92"/>
      <c r="D96" s="92"/>
      <c r="E96" s="94"/>
      <c r="F96" s="97"/>
      <c r="G96" s="93"/>
      <c r="H96" s="94" t="str">
        <f t="shared" si="3"/>
        <v>tdk ada</v>
      </c>
    </row>
    <row r="97" spans="1:8" ht="31.5" x14ac:dyDescent="0.25">
      <c r="A97" s="83" t="s">
        <v>1162</v>
      </c>
      <c r="B97" s="84" t="s">
        <v>1163</v>
      </c>
      <c r="C97" s="83" t="s">
        <v>1166</v>
      </c>
      <c r="D97" s="83" t="s">
        <v>1164</v>
      </c>
      <c r="E97" s="83" t="s">
        <v>951</v>
      </c>
      <c r="F97" s="96" t="s">
        <v>952</v>
      </c>
      <c r="G97" s="83" t="s">
        <v>1165</v>
      </c>
      <c r="H97" s="83" t="s">
        <v>1170</v>
      </c>
    </row>
    <row r="98" spans="1:8" ht="47.25" x14ac:dyDescent="0.25">
      <c r="A98" s="91" t="str">
        <f>SIPA!A28</f>
        <v>025</v>
      </c>
      <c r="B98" s="91" t="str">
        <f>SIPA!B28</f>
        <v>503/SIPA/025/2017</v>
      </c>
      <c r="C98" s="92" t="str">
        <f>SIPA!C28 &amp; "
" &amp; SIPA!H28</f>
        <v>Retno Nur Santi, S.Farm., Apt
Apotek Azka Farma</v>
      </c>
      <c r="D98" s="92" t="str">
        <f>SIPA!I28</f>
        <v>Jl. Sersan Salamun RT 01 RW 09 Karangmoncol, Purbalingga</v>
      </c>
      <c r="E98" s="94" t="str">
        <f>SIPA!K28</f>
        <v xml:space="preserve"> 22 Desember 2017</v>
      </c>
      <c r="F98" s="97" t="str">
        <f>SIPA!J28</f>
        <v xml:space="preserve"> 06 Juni 2018</v>
      </c>
      <c r="G98" s="93">
        <v>1</v>
      </c>
      <c r="H98" s="94" t="str">
        <f>IF(G98&gt;=1," ","tdk ada")</f>
        <v xml:space="preserve"> </v>
      </c>
    </row>
    <row r="99" spans="1:8" ht="47.25" x14ac:dyDescent="0.25">
      <c r="A99" s="91" t="str">
        <f>SIPA!A29</f>
        <v>026</v>
      </c>
      <c r="B99" s="91" t="str">
        <f>SIPA!B29</f>
        <v>503/SIPA/026/2017</v>
      </c>
      <c r="C99" s="92" t="str">
        <f>SIPA!C29 &amp; "
" &amp; SIPA!H29</f>
        <v>Hilyan Utomo Nurbektis, S.Farm.,Apt
Klinik Rawat Inap Kasih Medika</v>
      </c>
      <c r="D99" s="92" t="str">
        <f>SIPA!I29</f>
        <v>Jl. Raya Lampegan-Kasih, Kertanegara, Purbalingga</v>
      </c>
      <c r="E99" s="94" t="str">
        <f>SIPA!K29</f>
        <v xml:space="preserve"> 22 Desember 2017</v>
      </c>
      <c r="F99" s="97" t="str">
        <f>SIPA!J29</f>
        <v xml:space="preserve"> 20 Mei 2021</v>
      </c>
      <c r="G99" s="93">
        <v>1</v>
      </c>
      <c r="H99" s="94" t="str">
        <f>IF(G99&gt;=1," ","tdk ada")</f>
        <v xml:space="preserve"> </v>
      </c>
    </row>
    <row r="102" spans="1:8" ht="36.75" customHeight="1" x14ac:dyDescent="0.25"/>
    <row r="123" spans="1:8" ht="15.75" x14ac:dyDescent="0.25">
      <c r="A123" s="128" t="s">
        <v>1185</v>
      </c>
      <c r="B123" s="128"/>
      <c r="C123" s="128"/>
      <c r="D123" s="128"/>
      <c r="E123" s="87"/>
      <c r="F123" s="95"/>
      <c r="G123" s="88"/>
      <c r="H123" s="82"/>
    </row>
    <row r="124" spans="1:8" ht="31.5" x14ac:dyDescent="0.25">
      <c r="A124" s="83" t="s">
        <v>1162</v>
      </c>
      <c r="B124" s="84" t="s">
        <v>1163</v>
      </c>
      <c r="C124" s="83" t="s">
        <v>1166</v>
      </c>
      <c r="D124" s="83" t="s">
        <v>1164</v>
      </c>
      <c r="E124" s="83" t="s">
        <v>951</v>
      </c>
      <c r="F124" s="96" t="s">
        <v>952</v>
      </c>
      <c r="G124" s="83" t="s">
        <v>1165</v>
      </c>
      <c r="H124" s="83" t="s">
        <v>1170</v>
      </c>
    </row>
    <row r="125" spans="1:8" ht="15.75" x14ac:dyDescent="0.25">
      <c r="A125" s="91" t="str">
        <f>SIPP!A5</f>
        <v>001</v>
      </c>
      <c r="B125" s="91" t="str">
        <f>SIPP!B5</f>
        <v>503/SIPP/001/2017</v>
      </c>
      <c r="C125" s="92"/>
      <c r="D125" s="92"/>
      <c r="E125" s="94"/>
      <c r="F125" s="97"/>
      <c r="G125" s="93"/>
      <c r="H125" s="94" t="str">
        <f>IF(G125&lt;=1,"tdk ada"," ")</f>
        <v>tdk ada</v>
      </c>
    </row>
    <row r="126" spans="1:8" ht="31.5" x14ac:dyDescent="0.25">
      <c r="A126" s="91" t="str">
        <f>SIPP!A6</f>
        <v>002</v>
      </c>
      <c r="B126" s="91" t="str">
        <f>SIPP!B6</f>
        <v>503/SIPP/002/2017</v>
      </c>
      <c r="C126" s="92" t="str">
        <f>SIPP!C6 &amp; "
" &amp; SIPP!D6</f>
        <v>Dwi Budi Purwati, Amd. Kep
RSIA UMMU HANI</v>
      </c>
      <c r="D126" s="92" t="str">
        <f>SIPP!E6</f>
        <v>JL. Mayjend DI Panjaitan Nomor 40A Purbalingga</v>
      </c>
      <c r="E126" s="94" t="str">
        <f>TEXT(SIPP!G6, "dd MMMM yyyy")</f>
        <v>23 October 2017</v>
      </c>
      <c r="F126" s="97" t="str">
        <f>TEXT(SIPP!H6, "dd MMMM yyyy")</f>
        <v>16 June 2018</v>
      </c>
      <c r="G126" s="93">
        <v>2</v>
      </c>
      <c r="H126" s="94" t="str">
        <f t="shared" ref="H126:H192" si="4">IF(G126&lt;=1,"tdk ada"," ")</f>
        <v xml:space="preserve"> </v>
      </c>
    </row>
    <row r="127" spans="1:8" ht="31.5" x14ac:dyDescent="0.25">
      <c r="A127" s="91" t="str">
        <f>SIPP!A7</f>
        <v>003</v>
      </c>
      <c r="B127" s="91" t="str">
        <f>SIPP!B7</f>
        <v>503/SIPP/003/2017</v>
      </c>
      <c r="C127" s="92" t="str">
        <f>SIPP!C7 &amp; "
" &amp; SIPP!D7</f>
        <v>SUBAGYO, Amd.Kep
RSIA UMMU HANI</v>
      </c>
      <c r="D127" s="92" t="str">
        <f>SIPP!E7</f>
        <v>JL. Mayjend DI Panjaitan Nomor 40A Purbalingga</v>
      </c>
      <c r="E127" s="94" t="str">
        <f>TEXT(SIPP!G7, "dd MMMM yyyy")</f>
        <v>23 October 2017</v>
      </c>
      <c r="F127" s="97" t="str">
        <f>TEXT(SIPP!H7, "dd MMMM yyyy")</f>
        <v>02 February 2018</v>
      </c>
      <c r="G127" s="93">
        <v>2</v>
      </c>
      <c r="H127" s="94" t="str">
        <f t="shared" si="4"/>
        <v xml:space="preserve"> </v>
      </c>
    </row>
    <row r="128" spans="1:8" ht="15.75" x14ac:dyDescent="0.25">
      <c r="A128" s="91" t="str">
        <f>SIPP!A8</f>
        <v>004</v>
      </c>
      <c r="B128" s="91" t="str">
        <f>SIPP!B8</f>
        <v>503/SIPP/004/2017</v>
      </c>
      <c r="C128" s="92"/>
      <c r="D128" s="92"/>
      <c r="E128" s="94"/>
      <c r="F128" s="97"/>
      <c r="G128" s="93"/>
      <c r="H128" s="94" t="str">
        <f t="shared" si="4"/>
        <v>tdk ada</v>
      </c>
    </row>
    <row r="129" spans="1:8" ht="15.75" x14ac:dyDescent="0.25">
      <c r="A129" s="91" t="str">
        <f>SIPP!A9</f>
        <v>005</v>
      </c>
      <c r="B129" s="91" t="str">
        <f>SIPP!B9</f>
        <v>503/SIPP/005/2017</v>
      </c>
      <c r="C129" s="92"/>
      <c r="D129" s="92"/>
      <c r="E129" s="94"/>
      <c r="F129" s="97"/>
      <c r="G129" s="93"/>
      <c r="H129" s="94" t="str">
        <f t="shared" si="4"/>
        <v>tdk ada</v>
      </c>
    </row>
    <row r="130" spans="1:8" ht="15.75" x14ac:dyDescent="0.25">
      <c r="A130" s="91" t="str">
        <f>SIPP!A10</f>
        <v>006</v>
      </c>
      <c r="B130" s="91" t="str">
        <f>SIPP!B10</f>
        <v>503/SIPP/006/2017</v>
      </c>
      <c r="C130" s="92"/>
      <c r="D130" s="92"/>
      <c r="E130" s="94"/>
      <c r="F130" s="97"/>
      <c r="G130" s="93"/>
      <c r="H130" s="94" t="str">
        <f t="shared" si="4"/>
        <v>tdk ada</v>
      </c>
    </row>
    <row r="131" spans="1:8" ht="31.5" x14ac:dyDescent="0.25">
      <c r="A131" s="91" t="str">
        <f>SIPP!A11</f>
        <v>007</v>
      </c>
      <c r="B131" s="91" t="str">
        <f>SIPP!B11</f>
        <v>503/SIPP/007/2017</v>
      </c>
      <c r="C131" s="92" t="str">
        <f>SIPP!C11 &amp; "
" &amp; SIPP!D11</f>
        <v>RITA YUFITASARI, Amd.Kep
RSIA UMMU HANI</v>
      </c>
      <c r="D131" s="92" t="str">
        <f>SIPP!E11</f>
        <v>Jl. Mayjend. D.I Panjaitan No 40A Purbalingga</v>
      </c>
      <c r="E131" s="94" t="str">
        <f>TEXT(SIPP!G11, "dd MMMM yyyy")</f>
        <v>23 Oktober 2017</v>
      </c>
      <c r="F131" s="97" t="str">
        <f>TEXT(SIPP!H11, "dd MMMM yyyy")</f>
        <v>04 April 2020</v>
      </c>
      <c r="G131" s="93">
        <v>2</v>
      </c>
      <c r="H131" s="94" t="str">
        <f t="shared" si="4"/>
        <v xml:space="preserve"> </v>
      </c>
    </row>
    <row r="132" spans="1:8" ht="47.25" x14ac:dyDescent="0.25">
      <c r="A132" s="91" t="str">
        <f>SIPP!A12</f>
        <v>008</v>
      </c>
      <c r="B132" s="91" t="str">
        <f>SIPP!B12</f>
        <v>503/SIPP/008/2017</v>
      </c>
      <c r="C132" s="92" t="str">
        <f>SIPP!C12 &amp; "
" &amp; SIPP!D12</f>
        <v>HERPINA PUSPITA DEVI, Amd. Kep
RSU HARAPAN IBU</v>
      </c>
      <c r="D132" s="92" t="str">
        <f>SIPP!E12</f>
        <v>JL. Mayjend soengkono KM 1 Purbalingga</v>
      </c>
      <c r="E132" s="94" t="str">
        <f>TEXT(SIPP!G12, "dd MMMM yyyy")</f>
        <v>28 October 2017</v>
      </c>
      <c r="F132" s="97" t="str">
        <f>TEXT(SIPP!H12, "dd MMMM yyyy")</f>
        <v>28 December 2021</v>
      </c>
      <c r="G132" s="93">
        <v>2</v>
      </c>
      <c r="H132" s="94" t="str">
        <f t="shared" si="4"/>
        <v xml:space="preserve"> </v>
      </c>
    </row>
    <row r="133" spans="1:8" ht="15.75" x14ac:dyDescent="0.25">
      <c r="A133" s="91" t="str">
        <f>SIPP!A13</f>
        <v>009</v>
      </c>
      <c r="B133" s="91" t="str">
        <f>SIPP!B13</f>
        <v>503/SIPP/009/2017</v>
      </c>
      <c r="C133" s="92"/>
      <c r="D133" s="92"/>
      <c r="E133" s="94"/>
      <c r="F133" s="97"/>
      <c r="G133" s="93"/>
      <c r="H133" s="94" t="str">
        <f t="shared" si="4"/>
        <v>tdk ada</v>
      </c>
    </row>
    <row r="134" spans="1:8" ht="15.75" x14ac:dyDescent="0.25">
      <c r="A134" s="91" t="str">
        <f>SIPP!A14</f>
        <v>010</v>
      </c>
      <c r="B134" s="91" t="str">
        <f>SIPP!B14</f>
        <v>503/SIPP/010/2017</v>
      </c>
      <c r="C134" s="92"/>
      <c r="D134" s="92"/>
      <c r="E134" s="94"/>
      <c r="F134" s="97"/>
      <c r="G134" s="93"/>
      <c r="H134" s="94" t="str">
        <f t="shared" si="4"/>
        <v>tdk ada</v>
      </c>
    </row>
    <row r="135" spans="1:8" ht="15.75" x14ac:dyDescent="0.25">
      <c r="A135" s="91" t="str">
        <f>SIPP!A15</f>
        <v>011</v>
      </c>
      <c r="B135" s="91" t="str">
        <f>SIPP!B15</f>
        <v>503/SIPP/011/2017</v>
      </c>
      <c r="C135" s="92"/>
      <c r="D135" s="92"/>
      <c r="E135" s="94"/>
      <c r="F135" s="97"/>
      <c r="G135" s="93"/>
      <c r="H135" s="94" t="str">
        <f t="shared" si="4"/>
        <v>tdk ada</v>
      </c>
    </row>
    <row r="136" spans="1:8" ht="15.75" x14ac:dyDescent="0.25">
      <c r="A136" s="91" t="str">
        <f>SIPP!A16</f>
        <v>012</v>
      </c>
      <c r="B136" s="91" t="str">
        <f>SIPP!B16</f>
        <v>503/SIPP/012/2017</v>
      </c>
      <c r="C136" s="92"/>
      <c r="D136" s="92"/>
      <c r="E136" s="94"/>
      <c r="F136" s="97"/>
      <c r="G136" s="93"/>
      <c r="H136" s="94" t="str">
        <f t="shared" si="4"/>
        <v>tdk ada</v>
      </c>
    </row>
    <row r="137" spans="1:8" ht="31.5" x14ac:dyDescent="0.25">
      <c r="A137" s="91" t="str">
        <f>SIPP!A17</f>
        <v>013</v>
      </c>
      <c r="B137" s="91" t="str">
        <f>SIPP!B17</f>
        <v>503/SIPP/013/2017</v>
      </c>
      <c r="C137" s="92" t="str">
        <f>SIPP!C17 &amp; "
" &amp; SIPP!D17</f>
        <v>SUBUR SANTOSA, Amd.Kep
RSU HARAPAN IBU</v>
      </c>
      <c r="D137" s="92" t="str">
        <f>SIPP!E17</f>
        <v>JL. Mayjend. Soengkono Km 1, Purbalingga</v>
      </c>
      <c r="E137" s="94" t="str">
        <f>TEXT(SIPP!G17, "dd MMMM yyyy")</f>
        <v>28 October 2017</v>
      </c>
      <c r="F137" s="97" t="str">
        <f>TEXT(SIPP!H17, "dd MMMM yyyy")</f>
        <v>01 November 2021</v>
      </c>
      <c r="G137" s="93">
        <v>2</v>
      </c>
      <c r="H137" s="94" t="str">
        <f t="shared" si="4"/>
        <v xml:space="preserve"> </v>
      </c>
    </row>
    <row r="138" spans="1:8" ht="15.75" x14ac:dyDescent="0.25">
      <c r="A138" s="91" t="str">
        <f>SIPP!A18</f>
        <v>014</v>
      </c>
      <c r="B138" s="91" t="str">
        <f>SIPP!B18</f>
        <v>503/SIPP/014/2017</v>
      </c>
      <c r="C138" s="92"/>
      <c r="D138" s="92"/>
      <c r="E138" s="94"/>
      <c r="F138" s="97"/>
      <c r="G138" s="93"/>
      <c r="H138" s="94" t="str">
        <f t="shared" si="4"/>
        <v>tdk ada</v>
      </c>
    </row>
    <row r="139" spans="1:8" ht="15.75" x14ac:dyDescent="0.25">
      <c r="A139" s="91" t="str">
        <f>SIPP!A19</f>
        <v>015</v>
      </c>
      <c r="B139" s="91" t="str">
        <f>SIPP!B19</f>
        <v>503/SIPP/015/2017</v>
      </c>
      <c r="C139" s="92"/>
      <c r="D139" s="92"/>
      <c r="E139" s="94"/>
      <c r="F139" s="97"/>
      <c r="G139" s="93"/>
      <c r="H139" s="94" t="str">
        <f t="shared" si="4"/>
        <v>tdk ada</v>
      </c>
    </row>
    <row r="140" spans="1:8" ht="15.75" x14ac:dyDescent="0.25">
      <c r="A140" s="91" t="str">
        <f>SIPP!A20</f>
        <v>016</v>
      </c>
      <c r="B140" s="91" t="str">
        <f>SIPP!B20</f>
        <v>503/SIPP/016/2017</v>
      </c>
      <c r="C140" s="92"/>
      <c r="D140" s="92"/>
      <c r="E140" s="94"/>
      <c r="F140" s="97"/>
      <c r="G140" s="93"/>
      <c r="H140" s="94" t="str">
        <f t="shared" si="4"/>
        <v>tdk ada</v>
      </c>
    </row>
    <row r="141" spans="1:8" ht="15.75" x14ac:dyDescent="0.25">
      <c r="A141" s="91" t="str">
        <f>SIPP!A21</f>
        <v>017</v>
      </c>
      <c r="B141" s="91" t="str">
        <f>SIPP!B21</f>
        <v>503/SIPP/017/2017</v>
      </c>
      <c r="C141" s="92"/>
      <c r="D141" s="92"/>
      <c r="E141" s="94"/>
      <c r="F141" s="97"/>
      <c r="G141" s="93"/>
      <c r="H141" s="94" t="str">
        <f t="shared" si="4"/>
        <v>tdk ada</v>
      </c>
    </row>
    <row r="142" spans="1:8" ht="15.75" x14ac:dyDescent="0.25">
      <c r="A142" s="91" t="str">
        <f>SIPP!A22</f>
        <v>018</v>
      </c>
      <c r="B142" s="91" t="str">
        <f>SIPP!B22</f>
        <v>503/SIPP/018/2017</v>
      </c>
      <c r="C142" s="92"/>
      <c r="D142" s="92"/>
      <c r="E142" s="94"/>
      <c r="F142" s="97"/>
      <c r="G142" s="93"/>
      <c r="H142" s="94" t="str">
        <f t="shared" si="4"/>
        <v>tdk ada</v>
      </c>
    </row>
    <row r="143" spans="1:8" ht="15.75" x14ac:dyDescent="0.25">
      <c r="A143" s="91" t="str">
        <f>SIPP!A23</f>
        <v>019</v>
      </c>
      <c r="B143" s="91" t="str">
        <f>SIPP!B23</f>
        <v>503/SIPP/019/2017</v>
      </c>
      <c r="C143" s="92"/>
      <c r="D143" s="92"/>
      <c r="E143" s="94"/>
      <c r="F143" s="97"/>
      <c r="G143" s="93"/>
      <c r="H143" s="94" t="str">
        <f t="shared" si="4"/>
        <v>tdk ada</v>
      </c>
    </row>
    <row r="144" spans="1:8" ht="15.75" x14ac:dyDescent="0.25">
      <c r="A144" s="91" t="str">
        <f>SIPP!A24</f>
        <v>020</v>
      </c>
      <c r="B144" s="91" t="str">
        <f>SIPP!B24</f>
        <v>503/SIPP/020/2017</v>
      </c>
      <c r="C144" s="92"/>
      <c r="D144" s="92"/>
      <c r="E144" s="94"/>
      <c r="F144" s="97"/>
      <c r="G144" s="93"/>
      <c r="H144" s="94" t="str">
        <f t="shared" si="4"/>
        <v>tdk ada</v>
      </c>
    </row>
    <row r="145" spans="1:8" ht="31.5" x14ac:dyDescent="0.25">
      <c r="A145" s="91" t="str">
        <f>SIPP!A25</f>
        <v>021</v>
      </c>
      <c r="B145" s="91" t="str">
        <f>SIPP!B25</f>
        <v>503/SIPP/021/2017</v>
      </c>
      <c r="C145" s="92" t="str">
        <f>SIPP!C25 &amp; "
" &amp; SIPP!D25</f>
        <v>Dini Kurniawati, Amd. Kep
RSU HARAPAN IBU</v>
      </c>
      <c r="D145" s="92" t="str">
        <f>SIPP!E25</f>
        <v>JL. Mayjend. Soengkono Km 1, Purbalingga</v>
      </c>
      <c r="E145" s="94" t="str">
        <f>TEXT(SIPP!G25, "dd MMMM yyyy")</f>
        <v>28 October 2017</v>
      </c>
      <c r="F145" s="97" t="str">
        <f>TEXT(SIPP!H25, "dd MMMM yyyy")</f>
        <v>03 June 2021</v>
      </c>
      <c r="G145" s="93">
        <v>2</v>
      </c>
      <c r="H145" s="94" t="str">
        <f t="shared" si="4"/>
        <v xml:space="preserve"> </v>
      </c>
    </row>
    <row r="146" spans="1:8" ht="31.5" x14ac:dyDescent="0.25">
      <c r="A146" s="83" t="s">
        <v>1162</v>
      </c>
      <c r="B146" s="84" t="s">
        <v>1163</v>
      </c>
      <c r="C146" s="83" t="s">
        <v>1166</v>
      </c>
      <c r="D146" s="83" t="s">
        <v>1164</v>
      </c>
      <c r="E146" s="83" t="s">
        <v>951</v>
      </c>
      <c r="F146" s="96" t="s">
        <v>952</v>
      </c>
      <c r="G146" s="83" t="s">
        <v>1165</v>
      </c>
      <c r="H146" s="83" t="s">
        <v>1170</v>
      </c>
    </row>
    <row r="147" spans="1:8" ht="31.5" x14ac:dyDescent="0.25">
      <c r="A147" s="91" t="str">
        <f>SIPP!A26</f>
        <v>022</v>
      </c>
      <c r="B147" s="91" t="str">
        <f>SIPP!B26</f>
        <v>503/SIPP/022/2017</v>
      </c>
      <c r="C147" s="92" t="str">
        <f>SIPP!C26 &amp; "
" &amp; SIPP!D26</f>
        <v>Sri Hartanti, Amd. Kep
RSU HARAPAN IBU</v>
      </c>
      <c r="D147" s="92" t="str">
        <f>SIPP!E26</f>
        <v>JL. Mayjend. Soengkono Km 1, Purbalingga</v>
      </c>
      <c r="E147" s="94" t="str">
        <f>TEXT(SIPP!G26, "dd MMMM yyyy")</f>
        <v>28 October 2017</v>
      </c>
      <c r="F147" s="97" t="str">
        <f>TEXT(SIPP!H26, "dd MMMM yyyy")</f>
        <v>26 July 2021</v>
      </c>
      <c r="G147" s="93">
        <v>2</v>
      </c>
      <c r="H147" s="94" t="str">
        <f t="shared" si="4"/>
        <v xml:space="preserve"> </v>
      </c>
    </row>
    <row r="148" spans="1:8" ht="15.75" x14ac:dyDescent="0.25">
      <c r="A148" s="91" t="str">
        <f>SIPP!A27</f>
        <v>023</v>
      </c>
      <c r="B148" s="91" t="str">
        <f>SIPP!B27</f>
        <v>503/SIPP/023/2017</v>
      </c>
      <c r="C148" s="92"/>
      <c r="D148" s="92"/>
      <c r="E148" s="94"/>
      <c r="F148" s="97"/>
      <c r="G148" s="93"/>
      <c r="H148" s="94" t="str">
        <f t="shared" si="4"/>
        <v>tdk ada</v>
      </c>
    </row>
    <row r="149" spans="1:8" ht="31.5" x14ac:dyDescent="0.25">
      <c r="A149" s="91" t="str">
        <f>SIPP!A28</f>
        <v>024</v>
      </c>
      <c r="B149" s="91" t="str">
        <f>SIPP!B28</f>
        <v>503/SIPP/024/2017</v>
      </c>
      <c r="C149" s="92" t="str">
        <f>SIPP!C28 &amp; "
" &amp; SIPP!D28</f>
        <v>Istikomah Wardiyati, Ammd. Kep
RSU HARAPAN IBU</v>
      </c>
      <c r="D149" s="92" t="str">
        <f>SIPP!E28</f>
        <v>JL. Mayjend. Soengkono Km 1, Purbalingga</v>
      </c>
      <c r="E149" s="94" t="str">
        <f>TEXT(SIPP!G28, "dd MMMM yyyy")</f>
        <v>28 October 2017</v>
      </c>
      <c r="F149" s="97" t="str">
        <f>TEXT(SIPP!H28, "dd MMMM yyyy")</f>
        <v>11 October 2021</v>
      </c>
      <c r="G149" s="93">
        <v>2</v>
      </c>
      <c r="H149" s="94" t="str">
        <f t="shared" si="4"/>
        <v xml:space="preserve"> </v>
      </c>
    </row>
    <row r="150" spans="1:8" ht="31.5" x14ac:dyDescent="0.25">
      <c r="A150" s="91" t="str">
        <f>SIPP!A29</f>
        <v>025</v>
      </c>
      <c r="B150" s="91" t="str">
        <f>SIPP!B29</f>
        <v>503/SIPP/025/2017</v>
      </c>
      <c r="C150" s="92" t="str">
        <f>SIPP!C29 &amp; "
" &amp; SIPP!D29</f>
        <v>Tri Astuti Chandradewi, Amd.Kep
RSU HARAPAN IBU</v>
      </c>
      <c r="D150" s="92" t="str">
        <f>SIPP!E29</f>
        <v>JL. Mayjend. Soengkono Km 1, Purbalingga</v>
      </c>
      <c r="E150" s="94" t="str">
        <f>TEXT(SIPP!G29, "dd MMMM yyyy")</f>
        <v>28 October 2017</v>
      </c>
      <c r="F150" s="97" t="str">
        <f>TEXT(SIPP!H29, "dd MMMM yyyy")</f>
        <v>27 February 2021</v>
      </c>
      <c r="G150" s="93">
        <v>2</v>
      </c>
      <c r="H150" s="94" t="str">
        <f t="shared" si="4"/>
        <v xml:space="preserve"> </v>
      </c>
    </row>
    <row r="151" spans="1:8" ht="15.75" x14ac:dyDescent="0.25">
      <c r="A151" s="91" t="str">
        <f>SIPP!A30</f>
        <v>026</v>
      </c>
      <c r="B151" s="91" t="str">
        <f>SIPP!B30</f>
        <v>503/SIPP/026/2017</v>
      </c>
      <c r="C151" s="92"/>
      <c r="D151" s="92"/>
      <c r="E151" s="94"/>
      <c r="F151" s="97"/>
      <c r="G151" s="93"/>
      <c r="H151" s="94" t="str">
        <f t="shared" si="4"/>
        <v>tdk ada</v>
      </c>
    </row>
    <row r="152" spans="1:8" ht="31.5" x14ac:dyDescent="0.25">
      <c r="A152" s="91" t="str">
        <f>SIPP!A31</f>
        <v>027</v>
      </c>
      <c r="B152" s="91" t="str">
        <f>SIPP!B31</f>
        <v>503/SIPP/027/2017</v>
      </c>
      <c r="C152" s="92" t="str">
        <f>SIPP!C31 &amp; "
" &amp; SIPP!D31</f>
        <v>Asrofi Abdilah, S.Kep
RSU HARAPAN IBU</v>
      </c>
      <c r="D152" s="92" t="str">
        <f>SIPP!E31</f>
        <v>JL. Mayjend. Soengkono Km 1, Purbalingga</v>
      </c>
      <c r="E152" s="94" t="str">
        <f>TEXT(SIPP!G31, "dd MMMM yyyy")</f>
        <v>28 October 2017</v>
      </c>
      <c r="F152" s="97" t="str">
        <f>TEXT(SIPP!H31, "dd MMMM yyyy")</f>
        <v>18 January 2022</v>
      </c>
      <c r="G152" s="93">
        <v>2</v>
      </c>
      <c r="H152" s="94" t="str">
        <f t="shared" si="4"/>
        <v xml:space="preserve"> </v>
      </c>
    </row>
    <row r="153" spans="1:8" ht="15.75" x14ac:dyDescent="0.25">
      <c r="A153" s="91" t="str">
        <f>SIPP!A32</f>
        <v>028</v>
      </c>
      <c r="B153" s="91" t="str">
        <f>SIPP!B32</f>
        <v>503/SIPP/028/2017</v>
      </c>
      <c r="C153" s="92"/>
      <c r="D153" s="92"/>
      <c r="E153" s="94"/>
      <c r="F153" s="97"/>
      <c r="G153" s="93"/>
      <c r="H153" s="94" t="str">
        <f t="shared" si="4"/>
        <v>tdk ada</v>
      </c>
    </row>
    <row r="154" spans="1:8" ht="15.75" x14ac:dyDescent="0.25">
      <c r="A154" s="91" t="str">
        <f>SIPP!A33</f>
        <v>029</v>
      </c>
      <c r="B154" s="91" t="str">
        <f>SIPP!B33</f>
        <v>503/SIPP/029/2017</v>
      </c>
      <c r="C154" s="92"/>
      <c r="D154" s="92"/>
      <c r="E154" s="94"/>
      <c r="F154" s="97"/>
      <c r="G154" s="93"/>
      <c r="H154" s="94" t="str">
        <f t="shared" si="4"/>
        <v>tdk ada</v>
      </c>
    </row>
    <row r="155" spans="1:8" ht="47.25" x14ac:dyDescent="0.25">
      <c r="A155" s="91" t="str">
        <f>SIPP!A34</f>
        <v>030</v>
      </c>
      <c r="B155" s="91" t="str">
        <f>SIPP!B34</f>
        <v>503/SIPP/030/2017</v>
      </c>
      <c r="C155" s="92" t="str">
        <f>SIPP!C34 &amp; "
" &amp; SIPP!D34</f>
        <v>Ririn Yeni Windihastuti, S.Kep., NS
UPTD Puskesmas Bojongsari</v>
      </c>
      <c r="D155" s="92" t="str">
        <f>SIPP!E34</f>
        <v>JL. Bojongsari Nomor 28, Kecamatan bojongsari, Kabupaten Purbalingga</v>
      </c>
      <c r="E155" s="94" t="str">
        <f>TEXT(SIPP!G34, "dd MMMM yyyy")</f>
        <v>28 October 2017</v>
      </c>
      <c r="F155" s="97" t="str">
        <f>TEXT(SIPP!H34, "dd MMMM yyyy")</f>
        <v>06 January 2022</v>
      </c>
      <c r="G155" s="93">
        <v>2</v>
      </c>
      <c r="H155" s="94" t="str">
        <f t="shared" si="4"/>
        <v xml:space="preserve"> </v>
      </c>
    </row>
    <row r="156" spans="1:8" ht="15.75" x14ac:dyDescent="0.25">
      <c r="A156" s="91" t="str">
        <f>SIPP!A35</f>
        <v>031</v>
      </c>
      <c r="B156" s="91" t="str">
        <f>SIPP!B35</f>
        <v>503/SIPP/031/2017</v>
      </c>
      <c r="C156" s="92"/>
      <c r="D156" s="92"/>
      <c r="E156" s="94"/>
      <c r="F156" s="97"/>
      <c r="G156" s="93"/>
      <c r="H156" s="94" t="str">
        <f t="shared" si="4"/>
        <v>tdk ada</v>
      </c>
    </row>
    <row r="157" spans="1:8" ht="15.75" x14ac:dyDescent="0.25">
      <c r="A157" s="91" t="str">
        <f>SIPP!A36</f>
        <v>032</v>
      </c>
      <c r="B157" s="91" t="str">
        <f>SIPP!B36</f>
        <v>503/SIPP/032/2017</v>
      </c>
      <c r="C157" s="92"/>
      <c r="D157" s="92"/>
      <c r="E157" s="94"/>
      <c r="F157" s="97"/>
      <c r="G157" s="93"/>
      <c r="H157" s="94" t="str">
        <f t="shared" si="4"/>
        <v>tdk ada</v>
      </c>
    </row>
    <row r="158" spans="1:8" ht="15.75" x14ac:dyDescent="0.25">
      <c r="A158" s="91" t="str">
        <f>SIPP!A37</f>
        <v>033</v>
      </c>
      <c r="B158" s="91" t="str">
        <f>SIPP!B37</f>
        <v>503/SIPP/033/2017</v>
      </c>
      <c r="C158" s="92"/>
      <c r="D158" s="92"/>
      <c r="E158" s="94"/>
      <c r="F158" s="97"/>
      <c r="G158" s="93"/>
      <c r="H158" s="94" t="str">
        <f t="shared" si="4"/>
        <v>tdk ada</v>
      </c>
    </row>
    <row r="159" spans="1:8" ht="15.75" x14ac:dyDescent="0.25">
      <c r="A159" s="91" t="str">
        <f>SIPP!A38</f>
        <v>034</v>
      </c>
      <c r="B159" s="91" t="str">
        <f>SIPP!B38</f>
        <v>503/SIPP/034/2017</v>
      </c>
      <c r="C159" s="92"/>
      <c r="D159" s="92"/>
      <c r="E159" s="94"/>
      <c r="F159" s="97"/>
      <c r="G159" s="93"/>
      <c r="H159" s="94" t="str">
        <f t="shared" si="4"/>
        <v>tdk ada</v>
      </c>
    </row>
    <row r="160" spans="1:8" ht="15.75" x14ac:dyDescent="0.25">
      <c r="A160" s="91" t="str">
        <f>SIPP!A39</f>
        <v>035</v>
      </c>
      <c r="B160" s="91" t="str">
        <f>SIPP!B39</f>
        <v>503/SIPP/035/2017</v>
      </c>
      <c r="C160" s="92"/>
      <c r="D160" s="92"/>
      <c r="E160" s="94"/>
      <c r="F160" s="97"/>
      <c r="G160" s="93"/>
      <c r="H160" s="94" t="str">
        <f t="shared" si="4"/>
        <v>tdk ada</v>
      </c>
    </row>
    <row r="161" spans="1:8" ht="15.75" x14ac:dyDescent="0.25">
      <c r="A161" s="91" t="str">
        <f>SIPP!A40</f>
        <v>036</v>
      </c>
      <c r="B161" s="91" t="str">
        <f>SIPP!B40</f>
        <v>503/SIPP/036/2017</v>
      </c>
      <c r="C161" s="92"/>
      <c r="D161" s="92"/>
      <c r="E161" s="94"/>
      <c r="F161" s="97"/>
      <c r="G161" s="93"/>
      <c r="H161" s="94" t="str">
        <f t="shared" si="4"/>
        <v>tdk ada</v>
      </c>
    </row>
    <row r="162" spans="1:8" ht="15.75" x14ac:dyDescent="0.25">
      <c r="A162" s="91" t="str">
        <f>SIPP!A41</f>
        <v>037</v>
      </c>
      <c r="B162" s="91" t="str">
        <f>SIPP!B41</f>
        <v>503/SIPP/037/2017</v>
      </c>
      <c r="C162" s="92"/>
      <c r="D162" s="92"/>
      <c r="E162" s="94"/>
      <c r="F162" s="97"/>
      <c r="G162" s="93"/>
      <c r="H162" s="94" t="str">
        <f t="shared" si="4"/>
        <v>tdk ada</v>
      </c>
    </row>
    <row r="163" spans="1:8" ht="15.75" x14ac:dyDescent="0.25">
      <c r="A163" s="91" t="str">
        <f>SIPP!A42</f>
        <v>038</v>
      </c>
      <c r="B163" s="91" t="str">
        <f>SIPP!B42</f>
        <v>503/SIPP/038/2017</v>
      </c>
      <c r="C163" s="92"/>
      <c r="D163" s="92"/>
      <c r="E163" s="94"/>
      <c r="F163" s="97"/>
      <c r="G163" s="93"/>
      <c r="H163" s="94" t="str">
        <f t="shared" si="4"/>
        <v>tdk ada</v>
      </c>
    </row>
    <row r="164" spans="1:8" ht="15.75" x14ac:dyDescent="0.25">
      <c r="A164" s="91" t="str">
        <f>SIPP!A43</f>
        <v>039</v>
      </c>
      <c r="B164" s="91" t="str">
        <f>SIPP!B43</f>
        <v>503/SIPP/039/2017</v>
      </c>
      <c r="C164" s="92"/>
      <c r="D164" s="92"/>
      <c r="E164" s="94"/>
      <c r="F164" s="97"/>
      <c r="G164" s="93"/>
      <c r="H164" s="94" t="str">
        <f t="shared" si="4"/>
        <v>tdk ada</v>
      </c>
    </row>
    <row r="165" spans="1:8" ht="15.75" x14ac:dyDescent="0.25">
      <c r="A165" s="91" t="str">
        <f>SIPP!A44</f>
        <v>040</v>
      </c>
      <c r="B165" s="91" t="str">
        <f>SIPP!B44</f>
        <v>503/SIPP/040/2017</v>
      </c>
      <c r="C165" s="92"/>
      <c r="D165" s="92"/>
      <c r="E165" s="94"/>
      <c r="F165" s="97"/>
      <c r="G165" s="93"/>
      <c r="H165" s="94" t="str">
        <f t="shared" si="4"/>
        <v>tdk ada</v>
      </c>
    </row>
    <row r="166" spans="1:8" ht="15.75" x14ac:dyDescent="0.25">
      <c r="A166" s="91" t="str">
        <f>SIPP!A45</f>
        <v>041</v>
      </c>
      <c r="B166" s="91" t="str">
        <f>SIPP!B45</f>
        <v>503/SIPP/041/2017</v>
      </c>
      <c r="C166" s="92"/>
      <c r="D166" s="92"/>
      <c r="E166" s="94"/>
      <c r="F166" s="97"/>
      <c r="G166" s="93"/>
      <c r="H166" s="94" t="str">
        <f t="shared" si="4"/>
        <v>tdk ada</v>
      </c>
    </row>
    <row r="167" spans="1:8" ht="15.75" x14ac:dyDescent="0.25">
      <c r="A167" s="91" t="str">
        <f>SIPP!A46</f>
        <v>042</v>
      </c>
      <c r="B167" s="91" t="str">
        <f>SIPP!B46</f>
        <v>503/SIPP/042/2017</v>
      </c>
      <c r="C167" s="92"/>
      <c r="D167" s="92"/>
      <c r="E167" s="94"/>
      <c r="F167" s="97"/>
      <c r="G167" s="93"/>
      <c r="H167" s="94" t="str">
        <f t="shared" si="4"/>
        <v>tdk ada</v>
      </c>
    </row>
    <row r="168" spans="1:8" ht="15.75" x14ac:dyDescent="0.25">
      <c r="A168" s="91" t="str">
        <f>SIPP!A47</f>
        <v>043</v>
      </c>
      <c r="B168" s="91" t="str">
        <f>SIPP!B47</f>
        <v>503/SIPP/043/2017</v>
      </c>
      <c r="C168" s="92"/>
      <c r="D168" s="92"/>
      <c r="E168" s="94"/>
      <c r="F168" s="97"/>
      <c r="G168" s="93"/>
      <c r="H168" s="94" t="str">
        <f t="shared" si="4"/>
        <v>tdk ada</v>
      </c>
    </row>
    <row r="169" spans="1:8" ht="15.75" x14ac:dyDescent="0.25">
      <c r="A169" s="91" t="str">
        <f>SIPP!A48</f>
        <v>044</v>
      </c>
      <c r="B169" s="91" t="str">
        <f>SIPP!B48</f>
        <v>503/SIPP/044/2017</v>
      </c>
      <c r="C169" s="92"/>
      <c r="D169" s="92"/>
      <c r="E169" s="94"/>
      <c r="F169" s="97"/>
      <c r="G169" s="93"/>
      <c r="H169" s="94" t="str">
        <f t="shared" si="4"/>
        <v>tdk ada</v>
      </c>
    </row>
    <row r="170" spans="1:8" ht="31.5" x14ac:dyDescent="0.25">
      <c r="A170" s="83" t="s">
        <v>1162</v>
      </c>
      <c r="B170" s="84" t="s">
        <v>1163</v>
      </c>
      <c r="C170" s="83" t="s">
        <v>1166</v>
      </c>
      <c r="D170" s="83" t="s">
        <v>1164</v>
      </c>
      <c r="E170" s="83" t="s">
        <v>951</v>
      </c>
      <c r="F170" s="96" t="s">
        <v>952</v>
      </c>
      <c r="G170" s="83" t="s">
        <v>1165</v>
      </c>
      <c r="H170" s="83" t="s">
        <v>1170</v>
      </c>
    </row>
    <row r="171" spans="1:8" ht="15.75" x14ac:dyDescent="0.25">
      <c r="A171" s="91" t="str">
        <f>SIPP!A49</f>
        <v>045</v>
      </c>
      <c r="B171" s="91" t="str">
        <f>SIPP!B49</f>
        <v>503/SIPP/045/2017</v>
      </c>
      <c r="C171" s="92"/>
      <c r="D171" s="92"/>
      <c r="E171" s="94"/>
      <c r="F171" s="97"/>
      <c r="G171" s="93"/>
      <c r="H171" s="94" t="str">
        <f t="shared" si="4"/>
        <v>tdk ada</v>
      </c>
    </row>
    <row r="172" spans="1:8" ht="15.75" x14ac:dyDescent="0.25">
      <c r="A172" s="91" t="str">
        <f>SIPP!A50</f>
        <v>046</v>
      </c>
      <c r="B172" s="91" t="str">
        <f>SIPP!B50</f>
        <v>503/SIPP/046/2017</v>
      </c>
      <c r="C172" s="92"/>
      <c r="D172" s="92"/>
      <c r="E172" s="94"/>
      <c r="F172" s="97"/>
      <c r="G172" s="93"/>
      <c r="H172" s="94" t="str">
        <f t="shared" si="4"/>
        <v>tdk ada</v>
      </c>
    </row>
    <row r="173" spans="1:8" ht="15.75" x14ac:dyDescent="0.25">
      <c r="A173" s="91"/>
      <c r="B173" s="91"/>
      <c r="C173" s="92"/>
      <c r="D173" s="92"/>
      <c r="E173" s="94"/>
      <c r="F173" s="97"/>
      <c r="G173" s="93"/>
      <c r="H173" s="94"/>
    </row>
    <row r="174" spans="1:8" ht="15.75" x14ac:dyDescent="0.25">
      <c r="A174" s="91" t="str">
        <f>SIPP!A51</f>
        <v>047</v>
      </c>
      <c r="B174" s="91" t="str">
        <f>SIPP!B51</f>
        <v>503/SIPP/047/2017</v>
      </c>
      <c r="C174" s="92"/>
      <c r="D174" s="92"/>
      <c r="E174" s="94"/>
      <c r="F174" s="97"/>
      <c r="G174" s="93"/>
      <c r="H174" s="94" t="str">
        <f t="shared" si="4"/>
        <v>tdk ada</v>
      </c>
    </row>
    <row r="175" spans="1:8" ht="15.75" x14ac:dyDescent="0.25">
      <c r="A175" s="91" t="str">
        <f>SIPP!A52</f>
        <v>048</v>
      </c>
      <c r="B175" s="91" t="str">
        <f>SIPP!B52</f>
        <v>503/SIPP/048/2017</v>
      </c>
      <c r="C175" s="92"/>
      <c r="D175" s="92"/>
      <c r="E175" s="94"/>
      <c r="F175" s="97"/>
      <c r="G175" s="93"/>
      <c r="H175" s="94" t="str">
        <f t="shared" si="4"/>
        <v>tdk ada</v>
      </c>
    </row>
    <row r="176" spans="1:8" ht="63" x14ac:dyDescent="0.25">
      <c r="A176" s="91" t="str">
        <f>SIPP!A53</f>
        <v>049</v>
      </c>
      <c r="B176" s="91" t="str">
        <f>SIPP!B53</f>
        <v>503/SIPP/049/2017</v>
      </c>
      <c r="C176" s="92" t="str">
        <f>SIPP!C53 &amp; "
" &amp; SIPP!D53</f>
        <v>Wiyardoko, Amd. Kep
UPTD Puskesmas Bukateja</v>
      </c>
      <c r="D176" s="92" t="str">
        <f>SIPP!E53</f>
        <v>JL. Yosomiharjo No 16, Desa Bobotari, Kecamatan Bobotsari, Kabupaten Purbalingga</v>
      </c>
      <c r="E176" s="94" t="str">
        <f>TEXT(SIPP!G53, "dd MMMM yyyy")</f>
        <v>30 October 2017</v>
      </c>
      <c r="F176" s="97" t="str">
        <f>TEXT(SIPP!H53, "dd MMMM yyyy")</f>
        <v>26 March 2018</v>
      </c>
      <c r="G176" s="93">
        <v>2</v>
      </c>
      <c r="H176" s="94" t="str">
        <f t="shared" si="4"/>
        <v xml:space="preserve"> </v>
      </c>
    </row>
    <row r="177" spans="1:8" ht="15.75" x14ac:dyDescent="0.25">
      <c r="A177" s="91" t="str">
        <f>SIPP!A54</f>
        <v>050</v>
      </c>
      <c r="B177" s="91" t="str">
        <f>SIPP!B54</f>
        <v>503/SIPP/050/2017</v>
      </c>
      <c r="C177" s="92"/>
      <c r="D177" s="92"/>
      <c r="E177" s="94"/>
      <c r="F177" s="97"/>
      <c r="G177" s="93"/>
      <c r="H177" s="94" t="str">
        <f t="shared" si="4"/>
        <v>tdk ada</v>
      </c>
    </row>
    <row r="178" spans="1:8" ht="15.75" x14ac:dyDescent="0.25">
      <c r="A178" s="91" t="str">
        <f>SIPP!A55</f>
        <v>051</v>
      </c>
      <c r="B178" s="91" t="str">
        <f>SIPP!B55</f>
        <v>503/SIPP/051/2017</v>
      </c>
      <c r="C178" s="92"/>
      <c r="D178" s="92"/>
      <c r="E178" s="94"/>
      <c r="F178" s="97"/>
      <c r="G178" s="93"/>
      <c r="H178" s="94" t="str">
        <f t="shared" si="4"/>
        <v>tdk ada</v>
      </c>
    </row>
    <row r="179" spans="1:8" ht="15.75" x14ac:dyDescent="0.25">
      <c r="A179" s="91" t="str">
        <f>SIPP!A56</f>
        <v>052</v>
      </c>
      <c r="B179" s="91" t="str">
        <f>SIPP!B56</f>
        <v>503/SIPP/052/2017</v>
      </c>
      <c r="C179" s="92"/>
      <c r="D179" s="92"/>
      <c r="E179" s="94"/>
      <c r="F179" s="97"/>
      <c r="G179" s="93"/>
      <c r="H179" s="94" t="str">
        <f t="shared" si="4"/>
        <v>tdk ada</v>
      </c>
    </row>
    <row r="180" spans="1:8" ht="15.75" x14ac:dyDescent="0.25">
      <c r="A180" s="91" t="str">
        <f>SIPP!A57</f>
        <v>053</v>
      </c>
      <c r="B180" s="91" t="str">
        <f>SIPP!B57</f>
        <v>503/SIPP/053/2017</v>
      </c>
      <c r="C180" s="92"/>
      <c r="D180" s="92"/>
      <c r="E180" s="94"/>
      <c r="F180" s="97"/>
      <c r="G180" s="93"/>
      <c r="H180" s="94" t="str">
        <f t="shared" si="4"/>
        <v>tdk ada</v>
      </c>
    </row>
    <row r="181" spans="1:8" ht="15.75" x14ac:dyDescent="0.25">
      <c r="A181" s="91" t="str">
        <f>SIPP!A58</f>
        <v>054</v>
      </c>
      <c r="B181" s="91" t="str">
        <f>SIPP!B58</f>
        <v>503/SIPP/054/2017</v>
      </c>
      <c r="C181" s="92"/>
      <c r="D181" s="92"/>
      <c r="E181" s="94"/>
      <c r="F181" s="97"/>
      <c r="G181" s="93"/>
      <c r="H181" s="94" t="str">
        <f t="shared" si="4"/>
        <v>tdk ada</v>
      </c>
    </row>
    <row r="182" spans="1:8" ht="15.75" x14ac:dyDescent="0.25">
      <c r="A182" s="91" t="str">
        <f>SIPP!A59</f>
        <v>055</v>
      </c>
      <c r="B182" s="91" t="str">
        <f>SIPP!B59</f>
        <v>503/SIPP/055/2017</v>
      </c>
      <c r="C182" s="92"/>
      <c r="D182" s="92"/>
      <c r="E182" s="94"/>
      <c r="F182" s="97"/>
      <c r="G182" s="93"/>
      <c r="H182" s="94" t="str">
        <f t="shared" si="4"/>
        <v>tdk ada</v>
      </c>
    </row>
    <row r="183" spans="1:8" ht="15.75" x14ac:dyDescent="0.25">
      <c r="A183" s="91" t="str">
        <f>SIPP!A60</f>
        <v>056</v>
      </c>
      <c r="B183" s="91" t="str">
        <f>SIPP!B60</f>
        <v>503/SIPP/056/2017</v>
      </c>
      <c r="C183" s="92"/>
      <c r="D183" s="92"/>
      <c r="E183" s="94"/>
      <c r="F183" s="97"/>
      <c r="G183" s="93"/>
      <c r="H183" s="94" t="str">
        <f t="shared" si="4"/>
        <v>tdk ada</v>
      </c>
    </row>
    <row r="184" spans="1:8" ht="15.75" x14ac:dyDescent="0.25">
      <c r="A184" s="91" t="str">
        <f>SIPP!A61</f>
        <v>057</v>
      </c>
      <c r="B184" s="91" t="str">
        <f>SIPP!B61</f>
        <v>503/SIPP/057/2017</v>
      </c>
      <c r="C184" s="92"/>
      <c r="D184" s="92"/>
      <c r="E184" s="94"/>
      <c r="F184" s="97"/>
      <c r="G184" s="93"/>
      <c r="H184" s="94" t="str">
        <f t="shared" si="4"/>
        <v>tdk ada</v>
      </c>
    </row>
    <row r="185" spans="1:8" ht="31.5" x14ac:dyDescent="0.25">
      <c r="A185" s="91" t="str">
        <f>SIPP!A62</f>
        <v>058</v>
      </c>
      <c r="B185" s="91" t="str">
        <f>SIPP!B62</f>
        <v>503/SIPP/058/2017</v>
      </c>
      <c r="C185" s="92" t="str">
        <f>SIPP!C62 &amp; "
" &amp; SIPP!D62</f>
        <v>Asngad Muanas, Amd. Kep
RSU HARAPAN IBU</v>
      </c>
      <c r="D185" s="92" t="str">
        <f>SIPP!E62</f>
        <v>JL. Mayjend. Soengkono Km 1, Purbalingga</v>
      </c>
      <c r="E185" s="94" t="str">
        <f>TEXT(SIPP!G62, "dd MMMM yyyy")</f>
        <v>30 October 2017</v>
      </c>
      <c r="F185" s="97" t="str">
        <f>TEXT(SIPP!H62, "dd MMMM yyyy")</f>
        <v>27 June 2021</v>
      </c>
      <c r="G185" s="93">
        <v>2</v>
      </c>
      <c r="H185" s="94" t="str">
        <f t="shared" si="4"/>
        <v xml:space="preserve"> </v>
      </c>
    </row>
    <row r="186" spans="1:8" ht="15.75" x14ac:dyDescent="0.25">
      <c r="A186" s="91" t="str">
        <f>SIPP!A63</f>
        <v>059</v>
      </c>
      <c r="B186" s="91" t="str">
        <f>SIPP!B63</f>
        <v>503/SIPP/059/2017</v>
      </c>
      <c r="C186" s="92"/>
      <c r="D186" s="92"/>
      <c r="E186" s="94"/>
      <c r="F186" s="97"/>
      <c r="G186" s="93"/>
      <c r="H186" s="94" t="str">
        <f t="shared" si="4"/>
        <v>tdk ada</v>
      </c>
    </row>
    <row r="187" spans="1:8" ht="15.75" x14ac:dyDescent="0.25">
      <c r="A187" s="91" t="str">
        <f>SIPP!A64</f>
        <v>060</v>
      </c>
      <c r="B187" s="91" t="str">
        <f>SIPP!B64</f>
        <v>503/SIPP/060/2017</v>
      </c>
      <c r="C187" s="92"/>
      <c r="D187" s="92"/>
      <c r="E187" s="94"/>
      <c r="F187" s="97"/>
      <c r="G187" s="93"/>
      <c r="H187" s="94" t="str">
        <f t="shared" si="4"/>
        <v>tdk ada</v>
      </c>
    </row>
    <row r="188" spans="1:8" ht="15.75" x14ac:dyDescent="0.25">
      <c r="A188" s="91" t="str">
        <f>SIPP!A65</f>
        <v>061</v>
      </c>
      <c r="B188" s="91" t="str">
        <f>SIPP!B65</f>
        <v>503/SIPP/061/2017</v>
      </c>
      <c r="C188" s="92"/>
      <c r="D188" s="92"/>
      <c r="E188" s="94"/>
      <c r="F188" s="97"/>
      <c r="G188" s="93"/>
      <c r="H188" s="94" t="str">
        <f t="shared" si="4"/>
        <v>tdk ada</v>
      </c>
    </row>
    <row r="189" spans="1:8" ht="15.75" x14ac:dyDescent="0.25">
      <c r="A189" s="91" t="str">
        <f>SIPP!A66</f>
        <v>062</v>
      </c>
      <c r="B189" s="91" t="str">
        <f>SIPP!B66</f>
        <v>503/SIPP/062/2017</v>
      </c>
      <c r="C189" s="92"/>
      <c r="D189" s="92"/>
      <c r="E189" s="94"/>
      <c r="F189" s="97"/>
      <c r="G189" s="93"/>
      <c r="H189" s="94" t="str">
        <f t="shared" si="4"/>
        <v>tdk ada</v>
      </c>
    </row>
    <row r="190" spans="1:8" ht="15.75" x14ac:dyDescent="0.25">
      <c r="A190" s="91" t="str">
        <f>SIPP!A67</f>
        <v>063</v>
      </c>
      <c r="B190" s="91" t="str">
        <f>SIPP!B67</f>
        <v>503/SIPP/063/2017</v>
      </c>
      <c r="C190" s="92"/>
      <c r="D190" s="92"/>
      <c r="E190" s="94"/>
      <c r="F190" s="97"/>
      <c r="G190" s="93"/>
      <c r="H190" s="94" t="str">
        <f t="shared" si="4"/>
        <v>tdk ada</v>
      </c>
    </row>
    <row r="191" spans="1:8" ht="15.75" x14ac:dyDescent="0.25">
      <c r="A191" s="91" t="str">
        <f>SIPP!A68</f>
        <v>064</v>
      </c>
      <c r="B191" s="91" t="str">
        <f>SIPP!B68</f>
        <v>503/SIPP/064/2017</v>
      </c>
      <c r="C191" s="92"/>
      <c r="D191" s="92"/>
      <c r="E191" s="94"/>
      <c r="F191" s="97"/>
      <c r="G191" s="93"/>
      <c r="H191" s="94" t="str">
        <f t="shared" si="4"/>
        <v>tdk ada</v>
      </c>
    </row>
    <row r="192" spans="1:8" ht="15.75" x14ac:dyDescent="0.25">
      <c r="A192" s="91" t="str">
        <f>SIPP!A69</f>
        <v>065</v>
      </c>
      <c r="B192" s="91" t="str">
        <f>SIPP!B69</f>
        <v>503/SIPP/065/2017</v>
      </c>
      <c r="C192" s="92"/>
      <c r="D192" s="92"/>
      <c r="E192" s="94"/>
      <c r="F192" s="97"/>
      <c r="G192" s="93"/>
      <c r="H192" s="94" t="str">
        <f t="shared" si="4"/>
        <v>tdk ada</v>
      </c>
    </row>
    <row r="193" spans="1:8" ht="15.75" x14ac:dyDescent="0.25">
      <c r="A193" s="91" t="str">
        <f>SIPP!A70</f>
        <v>066</v>
      </c>
      <c r="B193" s="91" t="str">
        <f>SIPP!B70</f>
        <v>503/SIPP/066/2017</v>
      </c>
      <c r="C193" s="92"/>
      <c r="D193" s="92"/>
      <c r="E193" s="94"/>
      <c r="F193" s="97"/>
      <c r="G193" s="93"/>
      <c r="H193" s="94" t="str">
        <f t="shared" ref="H193:H224" si="5">IF(G193&lt;=1,"tdk ada"," ")</f>
        <v>tdk ada</v>
      </c>
    </row>
    <row r="194" spans="1:8" ht="15.75" x14ac:dyDescent="0.25">
      <c r="A194" s="91" t="str">
        <f>SIPP!A71</f>
        <v>067</v>
      </c>
      <c r="B194" s="91" t="str">
        <f>SIPP!B71</f>
        <v>503/SIPP/067/2017</v>
      </c>
      <c r="C194" s="92"/>
      <c r="D194" s="92"/>
      <c r="E194" s="94"/>
      <c r="F194" s="97"/>
      <c r="G194" s="93"/>
      <c r="H194" s="94" t="str">
        <f t="shared" si="5"/>
        <v>tdk ada</v>
      </c>
    </row>
    <row r="195" spans="1:8" ht="15.75" x14ac:dyDescent="0.25">
      <c r="A195" s="91" t="str">
        <f>SIPP!A72</f>
        <v>068</v>
      </c>
      <c r="B195" s="91" t="str">
        <f>SIPP!B72</f>
        <v>503/SIPP/068/2017</v>
      </c>
      <c r="C195" s="92"/>
      <c r="D195" s="92"/>
      <c r="E195" s="94"/>
      <c r="F195" s="97"/>
      <c r="G195" s="93"/>
      <c r="H195" s="94" t="str">
        <f t="shared" si="5"/>
        <v>tdk ada</v>
      </c>
    </row>
    <row r="196" spans="1:8" ht="31.5" x14ac:dyDescent="0.25">
      <c r="A196" s="83" t="s">
        <v>1162</v>
      </c>
      <c r="B196" s="84" t="s">
        <v>1163</v>
      </c>
      <c r="C196" s="83" t="s">
        <v>1166</v>
      </c>
      <c r="D196" s="83" t="s">
        <v>1164</v>
      </c>
      <c r="E196" s="83" t="s">
        <v>951</v>
      </c>
      <c r="F196" s="96" t="s">
        <v>952</v>
      </c>
      <c r="G196" s="83" t="s">
        <v>1165</v>
      </c>
      <c r="H196" s="83" t="s">
        <v>1170</v>
      </c>
    </row>
    <row r="197" spans="1:8" ht="47.25" x14ac:dyDescent="0.25">
      <c r="A197" s="91" t="str">
        <f>SIPP!A73</f>
        <v>069</v>
      </c>
      <c r="B197" s="91" t="str">
        <f>SIPP!B73</f>
        <v>503/SIPP/069/2017</v>
      </c>
      <c r="C197" s="92" t="str">
        <f>SIPP!C73 &amp; "
" &amp; SIPP!D73</f>
        <v>Nindarti Fajar Utami S.kep., Ns
RSUD Dr. R. Goeteng Taroenadibrata Purbalingga</v>
      </c>
      <c r="D197" s="92" t="str">
        <f>SIPP!E73</f>
        <v>JL. Tentara Pelajar Nomor 22, Purbalingga</v>
      </c>
      <c r="E197" s="94" t="str">
        <f>TEXT(SIPP!G73, "dd MMMM yyyy")</f>
        <v>29 November 2017</v>
      </c>
      <c r="F197" s="97" t="str">
        <f>TEXT(SIPP!H73, "dd MMMM yyyy")</f>
        <v>17 March 2022</v>
      </c>
      <c r="G197" s="93">
        <v>2</v>
      </c>
      <c r="H197" s="94" t="str">
        <f t="shared" si="5"/>
        <v xml:space="preserve"> </v>
      </c>
    </row>
    <row r="198" spans="1:8" ht="31.5" x14ac:dyDescent="0.25">
      <c r="A198" s="91" t="str">
        <f>SIPP!A74</f>
        <v>070</v>
      </c>
      <c r="B198" s="91" t="str">
        <f>SIPP!B74</f>
        <v>503/SIPP/070/2017</v>
      </c>
      <c r="C198" s="92" t="str">
        <f>SIPP!C74 &amp; "
" &amp; SIPP!D74</f>
        <v>Nurbaeni Maesaroh, S.Kep., Ners
RSIA UMMU HANI</v>
      </c>
      <c r="D198" s="92" t="str">
        <f>SIPP!E74</f>
        <v>JL Mayjend. D.I Panjaitan No 40A Purbalngga</v>
      </c>
      <c r="E198" s="94" t="str">
        <f>TEXT(SIPP!G74, "dd MMMM yyyy")</f>
        <v>05 December 2017</v>
      </c>
      <c r="F198" s="97" t="str">
        <f>TEXT(SIPP!H74, "dd MMMM yyyy")</f>
        <v>05 December 2022</v>
      </c>
      <c r="G198" s="93">
        <v>2</v>
      </c>
      <c r="H198" s="94" t="str">
        <f t="shared" si="5"/>
        <v xml:space="preserve"> </v>
      </c>
    </row>
    <row r="199" spans="1:8" ht="31.5" x14ac:dyDescent="0.25">
      <c r="A199" s="91" t="str">
        <f>SIPP!A75</f>
        <v>071</v>
      </c>
      <c r="B199" s="91" t="str">
        <f>SIPP!B75</f>
        <v>503/SIPP/071/2017</v>
      </c>
      <c r="C199" s="92" t="str">
        <f>SIPP!C75 &amp; "
" &amp; SIPP!D75</f>
        <v>Sinta Tulkiptiah, Amd.Kep
RSIA UMMU HANI</v>
      </c>
      <c r="D199" s="92" t="str">
        <f>SIPP!E75</f>
        <v>JL Mayjend. D.I Panjaitan No 40A Purbalngga</v>
      </c>
      <c r="E199" s="94" t="str">
        <f>TEXT(SIPP!G75, "dd MMMM yyyy")</f>
        <v>12 December 2017</v>
      </c>
      <c r="F199" s="97" t="str">
        <f>TEXT(SIPP!H75, "dd MMMM yyyy")</f>
        <v>05 December 2022</v>
      </c>
      <c r="G199" s="93">
        <v>2</v>
      </c>
      <c r="H199" s="94" t="str">
        <f t="shared" si="5"/>
        <v xml:space="preserve"> </v>
      </c>
    </row>
    <row r="200" spans="1:8" ht="31.5" x14ac:dyDescent="0.25">
      <c r="A200" s="91" t="str">
        <f>SIPP!A76</f>
        <v>072</v>
      </c>
      <c r="B200" s="91" t="str">
        <f>SIPP!B76</f>
        <v>503/SIPP/072/2017</v>
      </c>
      <c r="C200" s="92" t="str">
        <f>SIPP!C76 &amp; "
" &amp; SIPP!D76</f>
        <v>Nuraini S.Kep., Ns
RSIA UMMU HANI</v>
      </c>
      <c r="D200" s="92" t="str">
        <f>SIPP!E76</f>
        <v>JL Mayjend. D.I Panjaitan No 40A Purbalngga</v>
      </c>
      <c r="E200" s="94" t="str">
        <f>TEXT(SIPP!G76, "dd MMMM yyyy")</f>
        <v>12 December 2017</v>
      </c>
      <c r="F200" s="97" t="str">
        <f>TEXT(SIPP!H76, "dd MMMM yyyy")</f>
        <v>24 November 2018</v>
      </c>
      <c r="G200" s="93">
        <v>2</v>
      </c>
      <c r="H200" s="94" t="str">
        <f t="shared" si="5"/>
        <v xml:space="preserve"> </v>
      </c>
    </row>
    <row r="201" spans="1:8" ht="31.5" x14ac:dyDescent="0.25">
      <c r="A201" s="91" t="str">
        <f>SIPP!A77</f>
        <v>073</v>
      </c>
      <c r="B201" s="91" t="str">
        <f>SIPP!B77</f>
        <v>503/SIPP/073/2017</v>
      </c>
      <c r="C201" s="92" t="str">
        <f>SIPP!C77 &amp; "
" &amp; SIPP!D77</f>
        <v>Ummu Solihatiningsih, Amd. Kep
RSIA UMMU HANI</v>
      </c>
      <c r="D201" s="92" t="str">
        <f>SIPP!E77</f>
        <v>JL Mayjend. D.I Panjaitan No 40A Purbalngga</v>
      </c>
      <c r="E201" s="94" t="str">
        <f>TEXT(SIPP!G77, "dd MMMM yyyy")</f>
        <v>12 December 2017</v>
      </c>
      <c r="F201" s="97" t="str">
        <f>TEXT(SIPP!H77, "dd MMMM yyyy")</f>
        <v>17 November 2018</v>
      </c>
      <c r="G201" s="93">
        <v>2</v>
      </c>
      <c r="H201" s="94" t="str">
        <f t="shared" si="5"/>
        <v xml:space="preserve"> </v>
      </c>
    </row>
    <row r="202" spans="1:8" ht="31.5" x14ac:dyDescent="0.25">
      <c r="A202" s="91" t="str">
        <f>SIPP!A78</f>
        <v>074</v>
      </c>
      <c r="B202" s="91" t="str">
        <f>SIPP!B78</f>
        <v>503/SIPP/074/2017</v>
      </c>
      <c r="C202" s="92" t="str">
        <f>SIPP!C78 &amp; "
" &amp; SIPP!D78</f>
        <v>Soffiyatun Wahidah, S.Kep., Ns
RSIA UMMU HANI</v>
      </c>
      <c r="D202" s="92" t="str">
        <f>SIPP!E78</f>
        <v>JL Mayjend. D.I Panjaitan No 40A Purbalngga</v>
      </c>
      <c r="E202" s="94" t="str">
        <f>TEXT(SIPP!G78, "dd MMMM yyyy")</f>
        <v>12 December 2017</v>
      </c>
      <c r="F202" s="97" t="str">
        <f>TEXT(SIPP!H78, "dd MMMM yyyy")</f>
        <v>02 December 2018</v>
      </c>
      <c r="G202" s="93">
        <v>2</v>
      </c>
      <c r="H202" s="94" t="str">
        <f t="shared" si="5"/>
        <v xml:space="preserve"> </v>
      </c>
    </row>
    <row r="203" spans="1:8" ht="47.25" x14ac:dyDescent="0.25">
      <c r="A203" s="91" t="str">
        <f>SIPP!A79</f>
        <v>075</v>
      </c>
      <c r="B203" s="91" t="str">
        <f>SIPP!B79</f>
        <v>503/SIPP/075/2017</v>
      </c>
      <c r="C203" s="92" t="str">
        <f>SIPP!C79 &amp; "
" &amp; SIPP!D79</f>
        <v>Tri Yuliawati, S.Kep., Ns
RSUD Dr. R. Goeteng Taroenadibrata Purbalingga</v>
      </c>
      <c r="D203" s="92" t="str">
        <f>SIPP!E79</f>
        <v>JL. Tentara Pelajar Nomor 22, Purbalingga</v>
      </c>
      <c r="E203" s="94" t="str">
        <f>TEXT(SIPP!G79, "dd MMMM yyyy")</f>
        <v>20 December 2017</v>
      </c>
      <c r="F203" s="97" t="str">
        <f>TEXT(SIPP!H79, "dd MMMM yyyy")</f>
        <v>30 July 2022</v>
      </c>
      <c r="G203" s="93">
        <v>2</v>
      </c>
      <c r="H203" s="94" t="str">
        <f t="shared" si="5"/>
        <v xml:space="preserve"> </v>
      </c>
    </row>
    <row r="204" spans="1:8" ht="47.25" x14ac:dyDescent="0.25">
      <c r="A204" s="91" t="str">
        <f>SIPP!A80</f>
        <v>076</v>
      </c>
      <c r="B204" s="91" t="str">
        <f>SIPP!B80</f>
        <v>503/SIPP/076/2017</v>
      </c>
      <c r="C204" s="92" t="str">
        <f>SIPP!C80 &amp; "
" &amp; SIPP!D80</f>
        <v>Muhammad Muamil, S.Kep., Ns
RSUD Dr. R. Goeteng Taroenadibrata Purbalingga</v>
      </c>
      <c r="D204" s="92" t="str">
        <f>SIPP!E80</f>
        <v>JL. Tentara Pelajar Nomor 22, Purbalingga</v>
      </c>
      <c r="E204" s="94" t="str">
        <f>TEXT(SIPP!G80, "dd MMMM yyyy")</f>
        <v>20 December 2017</v>
      </c>
      <c r="F204" s="97" t="str">
        <f>TEXT(SIPP!H80, "dd MMMM yyyy")</f>
        <v>24 March 2021</v>
      </c>
      <c r="G204" s="93">
        <v>2</v>
      </c>
      <c r="H204" s="94" t="str">
        <f t="shared" si="5"/>
        <v xml:space="preserve"> </v>
      </c>
    </row>
    <row r="205" spans="1:8" ht="47.25" x14ac:dyDescent="0.25">
      <c r="A205" s="91" t="str">
        <f>SIPP!A81</f>
        <v>077</v>
      </c>
      <c r="B205" s="91" t="str">
        <f>SIPP!B81</f>
        <v>503/SIPP/077/2017</v>
      </c>
      <c r="C205" s="92" t="str">
        <f>SIPP!C81 &amp; "
" &amp; SIPP!D81</f>
        <v>Dwi Ambar Wati, S..Kep., Ns
RSUD Dr. R. Goeteng Taroenadibrata Purbalingga</v>
      </c>
      <c r="D205" s="92" t="str">
        <f>SIPP!E81</f>
        <v>JL. Tentara Pelajar Nomor 22, Purbalingga</v>
      </c>
      <c r="E205" s="94" t="str">
        <f>TEXT(SIPP!G81, "dd MMMM yyyy")</f>
        <v>20 December 2017</v>
      </c>
      <c r="F205" s="97" t="str">
        <f>TEXT(SIPP!H81, "dd MMMM yyyy")</f>
        <v>01 January 2018</v>
      </c>
      <c r="G205" s="93">
        <v>2</v>
      </c>
      <c r="H205" s="94" t="str">
        <f t="shared" si="5"/>
        <v xml:space="preserve"> </v>
      </c>
    </row>
    <row r="206" spans="1:8" ht="47.25" x14ac:dyDescent="0.25">
      <c r="A206" s="91" t="str">
        <f>SIPP!A82</f>
        <v>078</v>
      </c>
      <c r="B206" s="91" t="str">
        <f>SIPP!B82</f>
        <v>503/SIPP/078/2017</v>
      </c>
      <c r="C206" s="92" t="str">
        <f>SIPP!C82 &amp; "
" &amp; SIPP!D82</f>
        <v>Murni Dyaningsih, S. Kep., Ns
RSUD Dr. R. Goeteng Taroenadibrata Purbalingga</v>
      </c>
      <c r="D206" s="92" t="str">
        <f>SIPP!E82</f>
        <v>JL. Tentara Pelajar Nomor 22, Purbalingga</v>
      </c>
      <c r="E206" s="94" t="str">
        <f>TEXT(SIPP!G82, "dd MMMM yyyy")</f>
        <v>20 December 2017</v>
      </c>
      <c r="F206" s="97" t="str">
        <f>TEXT(SIPP!H82, "dd MMMM yyyy")</f>
        <v>16 June 2022</v>
      </c>
      <c r="G206" s="93">
        <v>2</v>
      </c>
      <c r="H206" s="94" t="str">
        <f t="shared" si="5"/>
        <v xml:space="preserve"> </v>
      </c>
    </row>
    <row r="207" spans="1:8" ht="15.75" x14ac:dyDescent="0.25">
      <c r="A207" s="91" t="str">
        <f>SIPP!A83</f>
        <v>079</v>
      </c>
      <c r="B207" s="91" t="str">
        <f>SIPP!B83</f>
        <v>503/SIPP/079/2017</v>
      </c>
      <c r="C207" s="92"/>
      <c r="D207" s="92"/>
      <c r="E207" s="94"/>
      <c r="F207" s="97"/>
      <c r="G207" s="93"/>
      <c r="H207" s="94" t="str">
        <f t="shared" si="5"/>
        <v>tdk ada</v>
      </c>
    </row>
    <row r="208" spans="1:8" ht="15.75" x14ac:dyDescent="0.25">
      <c r="A208" s="91" t="str">
        <f>SIPP!A84</f>
        <v>080</v>
      </c>
      <c r="B208" s="91" t="str">
        <f>SIPP!B84</f>
        <v>503/SIPP/080/2017</v>
      </c>
      <c r="C208" s="92"/>
      <c r="D208" s="92"/>
      <c r="E208" s="94"/>
      <c r="F208" s="97"/>
      <c r="G208" s="93"/>
      <c r="H208" s="94" t="str">
        <f t="shared" si="5"/>
        <v>tdk ada</v>
      </c>
    </row>
    <row r="209" spans="1:8" ht="15.75" x14ac:dyDescent="0.25">
      <c r="A209" s="101"/>
      <c r="B209" s="101"/>
      <c r="C209" s="102"/>
      <c r="D209" s="102"/>
      <c r="E209" s="103"/>
      <c r="F209" s="104"/>
      <c r="G209" s="105"/>
      <c r="H209" s="103"/>
    </row>
    <row r="210" spans="1:8" ht="31.5" x14ac:dyDescent="0.25">
      <c r="A210" s="83" t="s">
        <v>1162</v>
      </c>
      <c r="B210" s="84" t="s">
        <v>1163</v>
      </c>
      <c r="C210" s="83" t="s">
        <v>1166</v>
      </c>
      <c r="D210" s="83" t="s">
        <v>1164</v>
      </c>
      <c r="E210" s="83" t="s">
        <v>951</v>
      </c>
      <c r="F210" s="96" t="s">
        <v>952</v>
      </c>
      <c r="G210" s="83" t="s">
        <v>1165</v>
      </c>
      <c r="H210" s="83" t="s">
        <v>1170</v>
      </c>
    </row>
    <row r="211" spans="1:8" ht="47.25" x14ac:dyDescent="0.25">
      <c r="A211" s="91" t="str">
        <f>SIPP!A85</f>
        <v>081</v>
      </c>
      <c r="B211" s="91" t="str">
        <f>SIPP!B85</f>
        <v>503/SIPP/081/2017</v>
      </c>
      <c r="C211" s="92" t="str">
        <f>SIPP!C85 &amp; "
" &amp; SIPP!D85</f>
        <v>Arif Hidayat Al Amin, S.Kep., Ns
RSUD Dr. R. Goeteng Taroenadibrata Purbalingga</v>
      </c>
      <c r="D211" s="92" t="str">
        <f>SIPP!E85</f>
        <v>JL. Tentara Pelajar Nomor 22, Purbalingga</v>
      </c>
      <c r="E211" s="94" t="str">
        <f>TEXT(SIPP!G85, "dd MMMM yyyy")</f>
        <v>20 December 2017</v>
      </c>
      <c r="F211" s="97" t="str">
        <f>TEXT(SIPP!H85, "dd MMMM yyyy")</f>
        <v>19 May 2022</v>
      </c>
      <c r="G211" s="93">
        <v>2</v>
      </c>
      <c r="H211" s="94" t="str">
        <f t="shared" si="5"/>
        <v xml:space="preserve"> </v>
      </c>
    </row>
    <row r="212" spans="1:8" ht="31.5" x14ac:dyDescent="0.25">
      <c r="A212" s="91" t="str">
        <f>SIPP!A86</f>
        <v>082</v>
      </c>
      <c r="B212" s="91" t="str">
        <f>SIPP!B86</f>
        <v>503/SIPP/082/2017</v>
      </c>
      <c r="C212" s="92" t="str">
        <f>SIPP!C86 &amp; "
" &amp; SIPP!D86</f>
        <v>Teguh Widodo, Amd.Kep
RSIA UMMU HANI</v>
      </c>
      <c r="D212" s="92" t="str">
        <f>SIPP!E86</f>
        <v>JL Mayjend. D.I Panjaitan No 40A Purbalngga</v>
      </c>
      <c r="E212" s="94" t="str">
        <f>TEXT(SIPP!G86, "dd MMMM yyyy")</f>
        <v>20 December 2017</v>
      </c>
      <c r="F212" s="97" t="str">
        <f>TEXT(SIPP!H86, "dd MMMM yyyy")</f>
        <v>09 September 2018</v>
      </c>
      <c r="G212" s="93">
        <v>2</v>
      </c>
      <c r="H212" s="94" t="str">
        <f t="shared" si="5"/>
        <v xml:space="preserve"> </v>
      </c>
    </row>
    <row r="213" spans="1:8" ht="47.25" x14ac:dyDescent="0.25">
      <c r="A213" s="91" t="str">
        <f>SIPP!A87</f>
        <v>083</v>
      </c>
      <c r="B213" s="91" t="str">
        <f>SIPP!B87</f>
        <v>503/SIPP/083/2017</v>
      </c>
      <c r="C213" s="92" t="str">
        <f>SIPP!C87 &amp; "
" &amp; SIPP!D87</f>
        <v>Untung Budi Raharjo, S.Kep., Ns
RSUD Dr. R. Goeteng Taroenadibrata Purbalingga</v>
      </c>
      <c r="D213" s="92" t="str">
        <f>SIPP!E87</f>
        <v>JL. Tentara Pelajar Nomor 22, Purbalingga</v>
      </c>
      <c r="E213" s="94" t="str">
        <f>TEXT(SIPP!G87, "dd MMMM yyyy")</f>
        <v>20 December 2017</v>
      </c>
      <c r="F213" s="97" t="str">
        <f>TEXT(SIPP!H87, "dd MMMM yyyy")</f>
        <v>16 December 2022</v>
      </c>
      <c r="G213" s="93">
        <v>2</v>
      </c>
      <c r="H213" s="94" t="str">
        <f t="shared" si="5"/>
        <v xml:space="preserve"> </v>
      </c>
    </row>
    <row r="214" spans="1:8" ht="47.25" x14ac:dyDescent="0.25">
      <c r="A214" s="91" t="str">
        <f>SIPP!A88</f>
        <v>084</v>
      </c>
      <c r="B214" s="91" t="str">
        <f>SIPP!B88</f>
        <v>503/SIPP/084/2017</v>
      </c>
      <c r="C214" s="92" t="str">
        <f>SIPP!C88 &amp; "
" &amp; SIPP!D88</f>
        <v>Hidayatul Laela, S. Kep., Ns
RSUD Dr. R. Goeteng Taroenadibrata Purbalingga</v>
      </c>
      <c r="D214" s="92" t="str">
        <f>SIPP!E88</f>
        <v>JL. Tentara Pelajar Nomor 22, Purbalingga</v>
      </c>
      <c r="E214" s="94" t="str">
        <f>TEXT(SIPP!G88, "dd MMMM yyyy")</f>
        <v>20 December 2017</v>
      </c>
      <c r="F214" s="97" t="str">
        <f>TEXT(SIPP!H88, "dd MMMM yyyy")</f>
        <v>09 March 2022</v>
      </c>
      <c r="G214" s="93">
        <v>2</v>
      </c>
      <c r="H214" s="94" t="str">
        <f t="shared" si="5"/>
        <v xml:space="preserve"> </v>
      </c>
    </row>
    <row r="215" spans="1:8" ht="47.25" x14ac:dyDescent="0.25">
      <c r="A215" s="91" t="str">
        <f>SIPP!A89</f>
        <v>085</v>
      </c>
      <c r="B215" s="91" t="str">
        <f>SIPP!B89</f>
        <v>503/SIPP/085/2017</v>
      </c>
      <c r="C215" s="92" t="str">
        <f>SIPP!C89 &amp; "
" &amp; SIPP!D89</f>
        <v>Umu Khabibah, S.Kep., Ns
RSUD Dr. R. Goeteng Taroenadibrata Purbalingga</v>
      </c>
      <c r="D215" s="92" t="str">
        <f>SIPP!E89</f>
        <v>JL. Tentara Pelajar Nomor 22, Purbalingga</v>
      </c>
      <c r="E215" s="94" t="str">
        <f>TEXT(SIPP!G89, "dd MMMM yyyy")</f>
        <v>20 December 2017</v>
      </c>
      <c r="F215" s="97" t="str">
        <f>TEXT(SIPP!H89, "dd MMMM yyyy")</f>
        <v>04 June 2021</v>
      </c>
      <c r="G215" s="93">
        <v>2</v>
      </c>
      <c r="H215" s="94" t="str">
        <f t="shared" si="5"/>
        <v xml:space="preserve"> </v>
      </c>
    </row>
    <row r="216" spans="1:8" ht="15.75" x14ac:dyDescent="0.25">
      <c r="A216" s="91" t="str">
        <f>SIPP!A90</f>
        <v>086</v>
      </c>
      <c r="B216" s="91" t="str">
        <f>SIPP!B90</f>
        <v>503/SIPP/086/2017</v>
      </c>
      <c r="C216" s="92"/>
      <c r="D216" s="92"/>
      <c r="E216" s="94"/>
      <c r="F216" s="97"/>
      <c r="G216" s="93"/>
      <c r="H216" s="94" t="str">
        <f t="shared" si="5"/>
        <v>tdk ada</v>
      </c>
    </row>
    <row r="217" spans="1:8" ht="63" x14ac:dyDescent="0.25">
      <c r="A217" s="91" t="str">
        <f>SIPP!A91</f>
        <v>087</v>
      </c>
      <c r="B217" s="91" t="str">
        <f>SIPP!B91</f>
        <v>503/SIPP/087/2017</v>
      </c>
      <c r="C217" s="92" t="str">
        <f>SIPP!C91 &amp; "
" &amp; SIPP!D91</f>
        <v>Arif Budiarso, S.Kep., Ns
UPTD Puskesmas Karangtengah</v>
      </c>
      <c r="D217" s="92" t="str">
        <f>SIPP!E91</f>
        <v>JL. Raya Karangtengah -  Kertanegara, Kecamatan Kertanegara, Kabupaten Purbalingga</v>
      </c>
      <c r="E217" s="94" t="str">
        <f>TEXT(SIPP!G91, "dd MMMM yyyy")</f>
        <v>20 December 2017</v>
      </c>
      <c r="F217" s="97" t="str">
        <f>TEXT(SIPP!H91, "dd MMMM yyyy")</f>
        <v>13 September 2022</v>
      </c>
      <c r="G217" s="93">
        <v>2</v>
      </c>
      <c r="H217" s="94" t="str">
        <f t="shared" si="5"/>
        <v xml:space="preserve"> </v>
      </c>
    </row>
    <row r="218" spans="1:8" ht="47.25" x14ac:dyDescent="0.25">
      <c r="A218" s="91" t="str">
        <f>SIPP!A92</f>
        <v>088</v>
      </c>
      <c r="B218" s="91" t="str">
        <f>SIPP!B92</f>
        <v>503/SIPP/088/2017</v>
      </c>
      <c r="C218" s="92" t="str">
        <f>SIPP!C92 &amp; "
" &amp; SIPP!D92</f>
        <v>Gayatri Indrastini, S.Kep., Ns
RSUD Dr. R. Goeteng Taroenadibrata Purbalingga</v>
      </c>
      <c r="D218" s="92" t="str">
        <f>SIPP!E92</f>
        <v>JL. Tentara Pelajar Nomor 22, Purbalingga</v>
      </c>
      <c r="E218" s="94" t="str">
        <f>TEXT(SIPP!G92, "dd MMMM yyyy")</f>
        <v>20 December 2017</v>
      </c>
      <c r="F218" s="97" t="str">
        <f>TEXT(SIPP!H92, "dd MMMM yyyy")</f>
        <v>21 March 2022</v>
      </c>
      <c r="G218" s="93">
        <v>2</v>
      </c>
      <c r="H218" s="94" t="str">
        <f t="shared" si="5"/>
        <v xml:space="preserve"> </v>
      </c>
    </row>
    <row r="219" spans="1:8" ht="15.75" x14ac:dyDescent="0.25">
      <c r="A219" s="91" t="str">
        <f>SIPP!A93</f>
        <v>089</v>
      </c>
      <c r="B219" s="91" t="str">
        <f>SIPP!B93</f>
        <v>503/SIPP/089/2017</v>
      </c>
      <c r="C219" s="92"/>
      <c r="D219" s="92"/>
      <c r="E219" s="94"/>
      <c r="F219" s="97"/>
      <c r="G219" s="93"/>
      <c r="H219" s="94" t="str">
        <f t="shared" si="5"/>
        <v>tdk ada</v>
      </c>
    </row>
    <row r="220" spans="1:8" ht="15.75" x14ac:dyDescent="0.25">
      <c r="A220" s="91" t="str">
        <f>SIPP!A94</f>
        <v>090</v>
      </c>
      <c r="B220" s="91" t="str">
        <f>SIPP!B94</f>
        <v>503/SIPP/090/2017</v>
      </c>
      <c r="C220" s="92"/>
      <c r="D220" s="92"/>
      <c r="E220" s="94"/>
      <c r="F220" s="97"/>
      <c r="G220" s="93"/>
      <c r="H220" s="94" t="str">
        <f t="shared" si="5"/>
        <v>tdk ada</v>
      </c>
    </row>
    <row r="221" spans="1:8" ht="63" x14ac:dyDescent="0.25">
      <c r="A221" s="91" t="str">
        <f>SIPP!A95</f>
        <v>091</v>
      </c>
      <c r="B221" s="91" t="str">
        <f>SIPP!B95</f>
        <v>503/SIPP/091/2017</v>
      </c>
      <c r="C221" s="92" t="str">
        <f>SIPP!C95 &amp; "
" &amp; SIPP!D95</f>
        <v>Muhadi, Amd.Kep
UPTD Puskesmas Karangtengah</v>
      </c>
      <c r="D221" s="92" t="str">
        <f>SIPP!E95</f>
        <v>JL Raya Karangtengah - Kertanegara Kecamatan Kertanegara Kabupaten Purbalingga</v>
      </c>
      <c r="E221" s="94" t="str">
        <f>TEXT(SIPP!G95, "dd MMMM yyyy")</f>
        <v>20 December 2017</v>
      </c>
      <c r="F221" s="97" t="str">
        <f>TEXT(SIPP!H95, "dd MMMM yyyy")</f>
        <v>03 April 2021</v>
      </c>
      <c r="G221" s="93">
        <v>2</v>
      </c>
      <c r="H221" s="94" t="str">
        <f t="shared" si="5"/>
        <v xml:space="preserve"> </v>
      </c>
    </row>
    <row r="222" spans="1:8" ht="31.5" x14ac:dyDescent="0.25">
      <c r="A222" s="83" t="s">
        <v>1162</v>
      </c>
      <c r="B222" s="84" t="s">
        <v>1163</v>
      </c>
      <c r="C222" s="83" t="s">
        <v>1166</v>
      </c>
      <c r="D222" s="83" t="s">
        <v>1164</v>
      </c>
      <c r="E222" s="83" t="s">
        <v>951</v>
      </c>
      <c r="F222" s="96" t="s">
        <v>952</v>
      </c>
      <c r="G222" s="83" t="s">
        <v>1165</v>
      </c>
      <c r="H222" s="83" t="s">
        <v>1170</v>
      </c>
    </row>
    <row r="223" spans="1:8" ht="63" x14ac:dyDescent="0.25">
      <c r="A223" s="91" t="str">
        <f>SIPP!A96</f>
        <v>092</v>
      </c>
      <c r="B223" s="91" t="str">
        <f>SIPP!B96</f>
        <v>503/SIPP/092/2017</v>
      </c>
      <c r="C223" s="92" t="str">
        <f>SIPP!C96 &amp; "
" &amp; SIPP!D96</f>
        <v>Nina Hermanningsih, Amd..Kep
Klinik Rawat Inap Flamboyan</v>
      </c>
      <c r="D223" s="92" t="str">
        <f>SIPP!E96</f>
        <v>JL Raya Makam -  Rembang KM 1, Desa Makam, Kecamatan Rembang, Kabupaten Purbalingga</v>
      </c>
      <c r="E223" s="94" t="str">
        <f>TEXT(SIPP!G96, "dd MMMM yyyy")</f>
        <v>20 December 2017</v>
      </c>
      <c r="F223" s="97" t="str">
        <f>TEXT(SIPP!H96, "dd MMMM yyyy")</f>
        <v>19 November 2018</v>
      </c>
      <c r="G223" s="93">
        <v>2</v>
      </c>
      <c r="H223" s="94" t="str">
        <f t="shared" si="5"/>
        <v xml:space="preserve"> </v>
      </c>
    </row>
    <row r="224" spans="1:8" ht="63" x14ac:dyDescent="0.25">
      <c r="A224" s="91" t="str">
        <f>SIPP!A97</f>
        <v>093</v>
      </c>
      <c r="B224" s="91" t="str">
        <f>SIPP!B97</f>
        <v>503/SIPP/093/2017</v>
      </c>
      <c r="C224" s="92" t="str">
        <f>SIPP!C97 &amp; "
" &amp; SIPP!D97</f>
        <v>Agus Sugianto, Amd.Kep
Klinik Rawat Inap Flamboyan</v>
      </c>
      <c r="D224" s="92" t="str">
        <f>SIPP!E97</f>
        <v>JL Raya Makam -  Rembang KM 1, Desa Makam, Kecamatan Rembang, Kabupaten Purbalingga</v>
      </c>
      <c r="E224" s="94" t="str">
        <f>TEXT(SIPP!G97, "dd MMMM yyyy")</f>
        <v>20 December 2017</v>
      </c>
      <c r="F224" s="97" t="str">
        <f>TEXT(SIPP!H97, "dd MMMM yyyy")</f>
        <v>20 August 2020</v>
      </c>
      <c r="G224" s="93">
        <v>2</v>
      </c>
      <c r="H224" s="94" t="str">
        <f t="shared" si="5"/>
        <v xml:space="preserve"> </v>
      </c>
    </row>
    <row r="248" spans="1:8" ht="15.75" x14ac:dyDescent="0.25">
      <c r="A248" s="128" t="s">
        <v>1186</v>
      </c>
      <c r="B248" s="128"/>
      <c r="C248" s="128"/>
      <c r="D248" s="128"/>
      <c r="E248" s="87"/>
      <c r="F248" s="95"/>
      <c r="G248" s="88"/>
      <c r="H248" s="82"/>
    </row>
    <row r="249" spans="1:8" ht="31.5" x14ac:dyDescent="0.25">
      <c r="A249" s="83" t="s">
        <v>1162</v>
      </c>
      <c r="B249" s="84" t="s">
        <v>1163</v>
      </c>
      <c r="C249" s="83" t="s">
        <v>1166</v>
      </c>
      <c r="D249" s="83" t="s">
        <v>1164</v>
      </c>
      <c r="E249" s="83" t="s">
        <v>951</v>
      </c>
      <c r="F249" s="96" t="s">
        <v>952</v>
      </c>
      <c r="G249" s="83" t="s">
        <v>1165</v>
      </c>
      <c r="H249" s="83" t="s">
        <v>1170</v>
      </c>
    </row>
    <row r="250" spans="1:8" ht="47.25" x14ac:dyDescent="0.25">
      <c r="A250" s="91" t="str">
        <f>SIKPM!A5</f>
        <v>001</v>
      </c>
      <c r="B250" s="91" t="str">
        <f>SIKPM!B5</f>
        <v>503/SIKPM/001/2017</v>
      </c>
      <c r="C250" s="92" t="str">
        <f>SIKPM!C5 &amp; "
" &amp;  SIKPM!E5</f>
        <v>Anggita Suci Nuraeni, Amd., RMIK
UPTD Puskesmas Kutasari</v>
      </c>
      <c r="D250" s="92" t="str">
        <f>SIKPM!F5</f>
        <v>JL Raya Tobong, Kecamatan Kutasari</v>
      </c>
      <c r="E250" s="94" t="str">
        <f>TEXT(SIKPM!H5, "dd MMMM yyyy")</f>
        <v>06 November 2017</v>
      </c>
      <c r="F250" s="97" t="str">
        <f>TEXT(SIKPM!I5, "dd MMMM yyyy")</f>
        <v>04 Februari 2021</v>
      </c>
      <c r="G250" s="93">
        <v>2</v>
      </c>
      <c r="H250" s="94"/>
    </row>
    <row r="278" spans="1:8" ht="15.75" x14ac:dyDescent="0.25">
      <c r="A278" s="128" t="s">
        <v>1187</v>
      </c>
      <c r="B278" s="128"/>
      <c r="C278" s="128"/>
      <c r="D278" s="128"/>
      <c r="E278" s="87"/>
      <c r="F278" s="95"/>
      <c r="G278" s="88"/>
      <c r="H278" s="82"/>
    </row>
    <row r="279" spans="1:8" ht="31.5" x14ac:dyDescent="0.25">
      <c r="A279" s="83" t="s">
        <v>1162</v>
      </c>
      <c r="B279" s="84" t="s">
        <v>1163</v>
      </c>
      <c r="C279" s="83" t="s">
        <v>1166</v>
      </c>
      <c r="D279" s="83" t="s">
        <v>1164</v>
      </c>
      <c r="E279" s="83" t="s">
        <v>951</v>
      </c>
      <c r="F279" s="96" t="s">
        <v>952</v>
      </c>
      <c r="G279" s="83" t="s">
        <v>1165</v>
      </c>
      <c r="H279" s="83" t="s">
        <v>1170</v>
      </c>
    </row>
    <row r="280" spans="1:8" ht="31.5" x14ac:dyDescent="0.25">
      <c r="A280" s="91" t="str">
        <f>SIPTGM!A5</f>
        <v>001</v>
      </c>
      <c r="B280" s="91" t="str">
        <f>SIPTGM!B5</f>
        <v>503/SIPTGM/001/2017</v>
      </c>
      <c r="C280" s="92" t="str">
        <f>SIPTGM!C5 &amp; "
" &amp; SIPTGM!D5</f>
        <v>Tanti Widiyastuti, AMKg
RSKBD Panti Nugroho</v>
      </c>
      <c r="D280" s="92" t="str">
        <f>SIPTGM!E5</f>
        <v>JL Letkol Isdiman No 20 A Purbalingga</v>
      </c>
      <c r="E280" s="94" t="str">
        <f>TEXT(SIPTGM!G5, "dd MMMM yyyy")</f>
        <v>06 November 2017</v>
      </c>
      <c r="F280" s="97" t="str">
        <f>TEXT(SIPTGM!H5, "dd MMMM yyyy")</f>
        <v>26 June 2018</v>
      </c>
      <c r="G280" s="93">
        <v>2</v>
      </c>
      <c r="H280" s="94"/>
    </row>
    <row r="281" spans="1:8" ht="31.5" x14ac:dyDescent="0.25">
      <c r="A281" s="91" t="str">
        <f>SIPTGM!A6</f>
        <v>002</v>
      </c>
      <c r="B281" s="91" t="str">
        <f>SIPTGM!B6</f>
        <v>503/SIPTGM/002/2017</v>
      </c>
      <c r="C281" s="92" t="str">
        <f>SIPTGM!C6 &amp; "
" &amp; SIPTGM!D6</f>
        <v>Sudarwati, AMKg
UPTD Puskesmas Bojongsari</v>
      </c>
      <c r="D281" s="92" t="str">
        <f>SIPTGM!E6</f>
        <v>JL Raya Bojongsari No 28 Purbalingga</v>
      </c>
      <c r="E281" s="94" t="str">
        <f>TEXT(SIPTGM!G6, "dd MMMM yyyy")</f>
        <v>06 November 2017</v>
      </c>
      <c r="F281" s="97" t="str">
        <f>TEXT(SIPTGM!H6, "dd MMMM yyyy")</f>
        <v>29 August 2018</v>
      </c>
      <c r="G281" s="93">
        <v>2</v>
      </c>
      <c r="H281" s="94"/>
    </row>
    <row r="282" spans="1:8" ht="31.5" x14ac:dyDescent="0.25">
      <c r="A282" s="91" t="str">
        <f>SIPTGM!A7</f>
        <v>003</v>
      </c>
      <c r="B282" s="91" t="str">
        <f>SIPTGM!B7</f>
        <v>503/SIPTGM/003/2017</v>
      </c>
      <c r="C282" s="92" t="str">
        <f>SIPTGM!C7 &amp; "
" &amp; SIPTGM!D7</f>
        <v>Tri Irawati, AMKg
RSU Harapan Ibu</v>
      </c>
      <c r="D282" s="92" t="str">
        <f>SIPTGM!E7</f>
        <v>JL Mayjend Soengkono KM 1 Purbalingga</v>
      </c>
      <c r="E282" s="94" t="str">
        <f>TEXT(SIPTGM!G7, "dd MMMM yyyy")</f>
        <v>06 November 2017</v>
      </c>
      <c r="F282" s="97" t="str">
        <f>TEXT(SIPTGM!H7, "dd MMMM yyyy")</f>
        <v>25 September 2018</v>
      </c>
      <c r="G282" s="93">
        <v>2</v>
      </c>
      <c r="H282" s="94"/>
    </row>
    <row r="283" spans="1:8" ht="31.5" x14ac:dyDescent="0.25">
      <c r="A283" s="91" t="str">
        <f>SIPTGM!A8</f>
        <v>004</v>
      </c>
      <c r="B283" s="91" t="str">
        <f>SIPTGM!B8</f>
        <v>503/SIPTGM/004/2017</v>
      </c>
      <c r="C283" s="92" t="str">
        <f>SIPTGM!C8 &amp; "
" &amp; SIPTGM!D8</f>
        <v>Rahmi Pertiwi, AMKg
UPTD Puskesmas Karanganyar</v>
      </c>
      <c r="D283" s="92" t="str">
        <f>SIPTGM!E8</f>
        <v>JL Raya Karanganyar -  Kertanegara No 63</v>
      </c>
      <c r="E283" s="94" t="str">
        <f>TEXT(SIPTGM!G8, "dd MMMM yyyy")</f>
        <v>06 November 2017</v>
      </c>
      <c r="F283" s="97" t="str">
        <f>TEXT(SIPTGM!H8, "dd MMMM yyyy")</f>
        <v>05 October 2018</v>
      </c>
      <c r="G283" s="93">
        <v>2</v>
      </c>
      <c r="H283" s="94"/>
    </row>
    <row r="284" spans="1:8" ht="31.5" x14ac:dyDescent="0.25">
      <c r="A284" s="91" t="str">
        <f>SIPTGM!A9</f>
        <v>005</v>
      </c>
      <c r="B284" s="91" t="str">
        <f>SIPTGM!B9</f>
        <v>503/SIPTGM/005/2017</v>
      </c>
      <c r="C284" s="92" t="str">
        <f>SIPTGM!C9 &amp; "
" &amp; SIPTGM!D9</f>
        <v>Lestari Sri Wahyuni, AMKg
UPTD Puskesmas Bojongsari</v>
      </c>
      <c r="D284" s="92" t="str">
        <f>SIPTGM!E9</f>
        <v>JL Raya Bojongsari No 28 Purbalingga</v>
      </c>
      <c r="E284" s="94" t="str">
        <f>TEXT(SIPTGM!G9, "dd MMMM yyyy")</f>
        <v>06 November 2017</v>
      </c>
      <c r="F284" s="97" t="str">
        <f>TEXT(SIPTGM!H9, "dd MMMM yyyy")</f>
        <v>17 December 2018</v>
      </c>
      <c r="G284" s="93">
        <v>2</v>
      </c>
      <c r="H284" s="94"/>
    </row>
    <row r="285" spans="1:8" ht="47.25" x14ac:dyDescent="0.25">
      <c r="A285" s="91" t="str">
        <f>SIPTGM!A10</f>
        <v>006</v>
      </c>
      <c r="B285" s="91" t="str">
        <f>SIPTGM!B10</f>
        <v>503/SIPTGM/006/2017</v>
      </c>
      <c r="C285" s="92" t="str">
        <f>SIPTGM!C10 &amp; "
" &amp; SIPTGM!D10</f>
        <v>Kholipah, AMKg
UPTD Puskesmas Krangmoncol</v>
      </c>
      <c r="D285" s="92" t="str">
        <f>SIPTGM!E10</f>
        <v>Desa Pepedan, Kecamatan Karangmoncol, Kabupaten Purbalingga</v>
      </c>
      <c r="E285" s="94" t="str">
        <f>TEXT(SIPTGM!G10, "dd MMMM yyyy")</f>
        <v>06 November 2017</v>
      </c>
      <c r="F285" s="97" t="str">
        <f>TEXT(SIPTGM!H10, "dd MMMM yyyy")</f>
        <v>15 October 2018</v>
      </c>
      <c r="G285" s="93">
        <v>2</v>
      </c>
      <c r="H285" s="94"/>
    </row>
    <row r="286" spans="1:8" ht="31.5" x14ac:dyDescent="0.25">
      <c r="A286" s="91" t="str">
        <f>SIPTGM!A11</f>
        <v>007</v>
      </c>
      <c r="B286" s="91" t="str">
        <f>SIPTGM!B11</f>
        <v>503/SIPTGM/007/2017</v>
      </c>
      <c r="C286" s="92" t="str">
        <f>SIPTGM!C11 &amp; "
" &amp; SIPTGM!D11</f>
        <v>Tri Yuni Puspaningrum, Amkg
UPTD Puskesmas Kaligondang</v>
      </c>
      <c r="D286" s="92" t="str">
        <f>SIPTGM!E11</f>
        <v>JL raya Kaligondang, Purbalingga</v>
      </c>
      <c r="E286" s="94" t="str">
        <f>TEXT(SIPTGM!G11, "dd MMMM yyyy")</f>
        <v>06 November 2017</v>
      </c>
      <c r="F286" s="97" t="str">
        <f>TEXT(SIPTGM!H11, "dd MMMM yyyy")</f>
        <v>16 June 2018</v>
      </c>
      <c r="G286" s="93">
        <v>2</v>
      </c>
      <c r="H286" s="94"/>
    </row>
    <row r="301" spans="1:8" ht="15.75" x14ac:dyDescent="0.25">
      <c r="A301" s="128" t="s">
        <v>1188</v>
      </c>
      <c r="B301" s="128"/>
      <c r="C301" s="128"/>
      <c r="D301" s="128"/>
      <c r="E301" s="87"/>
      <c r="F301" s="95"/>
      <c r="G301" s="88"/>
      <c r="H301" s="82"/>
    </row>
    <row r="302" spans="1:8" ht="31.5" x14ac:dyDescent="0.25">
      <c r="A302" s="83" t="s">
        <v>1162</v>
      </c>
      <c r="B302" s="84" t="s">
        <v>1163</v>
      </c>
      <c r="C302" s="83" t="s">
        <v>1166</v>
      </c>
      <c r="D302" s="83" t="s">
        <v>1164</v>
      </c>
      <c r="E302" s="83" t="s">
        <v>951</v>
      </c>
      <c r="F302" s="96" t="s">
        <v>952</v>
      </c>
      <c r="G302" s="83" t="s">
        <v>1165</v>
      </c>
      <c r="H302" s="83" t="s">
        <v>1170</v>
      </c>
    </row>
    <row r="303" spans="1:8" ht="63" x14ac:dyDescent="0.25">
      <c r="A303" s="91" t="str">
        <f>SIPO!A5</f>
        <v>001</v>
      </c>
      <c r="B303" s="91" t="str">
        <f>SIPO!B5</f>
        <v>503/SIPO/001/2017</v>
      </c>
      <c r="C303" s="92" t="str">
        <f>SIPO!C5 &amp; "
" &amp; SIPO!D5</f>
        <v>Bambang Mujiharto
Optik Siliwangi</v>
      </c>
      <c r="D303" s="92" t="str">
        <f>SIPO!E5</f>
        <v>JL. Soekarno Hatta No. 188 Mewek RT 01  RW 01, Kec. Kalimanah, Kab. Purbalingga</v>
      </c>
      <c r="E303" s="94" t="str">
        <f>TEXT(SIPO!G5, "dd MMMM yyyy")</f>
        <v>08 December 2017</v>
      </c>
      <c r="F303" s="97" t="str">
        <f>TEXT(SIPO!H5, "dd MMMM yyyy")</f>
        <v>26 January 2022</v>
      </c>
      <c r="G303" s="93">
        <v>2</v>
      </c>
      <c r="H303" s="94"/>
    </row>
    <row r="330" spans="1:8" ht="15.75" x14ac:dyDescent="0.25">
      <c r="A330" s="128" t="s">
        <v>1189</v>
      </c>
      <c r="B330" s="128"/>
      <c r="C330" s="128"/>
      <c r="D330" s="128"/>
      <c r="E330" s="87"/>
      <c r="F330" s="95"/>
      <c r="G330" s="88"/>
      <c r="H330" s="82"/>
    </row>
    <row r="331" spans="1:8" ht="31.5" x14ac:dyDescent="0.25">
      <c r="A331" s="83" t="s">
        <v>1162</v>
      </c>
      <c r="B331" s="84" t="s">
        <v>1163</v>
      </c>
      <c r="C331" s="83" t="s">
        <v>1166</v>
      </c>
      <c r="D331" s="83" t="s">
        <v>1164</v>
      </c>
      <c r="E331" s="83" t="s">
        <v>951</v>
      </c>
      <c r="F331" s="96" t="s">
        <v>952</v>
      </c>
      <c r="G331" s="83" t="s">
        <v>1165</v>
      </c>
      <c r="H331" s="83" t="s">
        <v>1170</v>
      </c>
    </row>
    <row r="332" spans="1:8" ht="31.5" x14ac:dyDescent="0.25">
      <c r="A332" s="91" t="str">
        <f>SIKPA!A5</f>
        <v>001</v>
      </c>
      <c r="B332" s="91" t="str">
        <f>SIKPA!B5</f>
        <v>503/SIKPA/001/2017</v>
      </c>
      <c r="C332" s="92" t="str">
        <f>SIKPA!C5 &amp; "
" &amp; SIKPA!E5</f>
        <v>Ali Sutrisno
RSIA Umu Hani</v>
      </c>
      <c r="D332" s="92" t="str">
        <f>SIKPA!H5</f>
        <v>RSIA UMMUHANI</v>
      </c>
      <c r="E332" s="94" t="str">
        <f>TEXT(SIKPA!I5, "dd MMMM yyyy")</f>
        <v>01 November 2017</v>
      </c>
      <c r="F332" s="97" t="str">
        <f>TEXT(SIKPA!J5, "dd MMMM yyyy")</f>
        <v>19 March 2018</v>
      </c>
      <c r="G332" s="93">
        <v>2</v>
      </c>
      <c r="H332" s="94"/>
    </row>
    <row r="361" spans="1:8" ht="15.75" x14ac:dyDescent="0.25">
      <c r="A361" s="128" t="s">
        <v>1190</v>
      </c>
      <c r="B361" s="128"/>
      <c r="C361" s="128"/>
      <c r="D361" s="128"/>
      <c r="E361" s="87"/>
      <c r="F361" s="95"/>
      <c r="G361" s="88"/>
      <c r="H361" s="82"/>
    </row>
    <row r="362" spans="1:8" ht="31.5" x14ac:dyDescent="0.25">
      <c r="A362" s="83" t="s">
        <v>1162</v>
      </c>
      <c r="B362" s="84" t="s">
        <v>1163</v>
      </c>
      <c r="C362" s="83" t="s">
        <v>1166</v>
      </c>
      <c r="D362" s="83" t="s">
        <v>1164</v>
      </c>
      <c r="E362" s="83" t="s">
        <v>951</v>
      </c>
      <c r="F362" s="96" t="s">
        <v>952</v>
      </c>
      <c r="G362" s="83" t="s">
        <v>1165</v>
      </c>
      <c r="H362" s="83" t="s">
        <v>1170</v>
      </c>
    </row>
    <row r="363" spans="1:8" ht="31.5" x14ac:dyDescent="0.25">
      <c r="A363" s="91" t="str">
        <f>SIKR!A5</f>
        <v>001</v>
      </c>
      <c r="B363" s="91" t="str">
        <f>SIKR!B5</f>
        <v>503/SIKR/001/2017</v>
      </c>
      <c r="C363" s="92" t="str">
        <f>SIKR!C5 &amp; "
" &amp; SIKR!D5</f>
        <v>Bambang Mujiharto
RSU Harapan Ibu</v>
      </c>
      <c r="D363" s="92" t="str">
        <f>SIKR!E5</f>
        <v>JL Mayjend Soengkono KM 1 Purbalingga</v>
      </c>
      <c r="E363" s="94" t="str">
        <f>TEXT(SIKR!G5, "dd MMMM yyyy")</f>
        <v>18 Oktober 2017</v>
      </c>
      <c r="F363" s="97" t="str">
        <f>TEXT(SIKR!H5, "dd MMMM yyyy")</f>
        <v>21 Januari 2021</v>
      </c>
      <c r="G363" s="93">
        <v>2</v>
      </c>
      <c r="H363" s="94"/>
    </row>
    <row r="364" spans="1:8" ht="31.5" x14ac:dyDescent="0.25">
      <c r="A364" s="91" t="str">
        <f>SIKR!A6</f>
        <v>002</v>
      </c>
      <c r="B364" s="91" t="str">
        <f>SIKR!B6</f>
        <v>503/SIKR/002/2017</v>
      </c>
      <c r="C364" s="92" t="str">
        <f>SIKR!C6 &amp; "
" &amp; SIKR!D6</f>
        <v>Saeful Dwi Cahyono
RSU Harapan Ibu</v>
      </c>
      <c r="D364" s="92" t="str">
        <f>SIKR!E6</f>
        <v>JL Mayjend Soengkono KM 1 Purbalingga</v>
      </c>
      <c r="E364" s="94" t="str">
        <f>TEXT(SIKR!G6, "dd MMMM yyyy")</f>
        <v>18 Oktober 2017</v>
      </c>
      <c r="F364" s="97" t="str">
        <f>TEXT(SIKR!H6, "dd MMMM yyyy")</f>
        <v>14 September 2021</v>
      </c>
      <c r="G364" s="93">
        <v>2</v>
      </c>
      <c r="H364" s="94"/>
    </row>
    <row r="391" spans="1:8" ht="15.75" x14ac:dyDescent="0.25">
      <c r="A391" s="128" t="s">
        <v>1191</v>
      </c>
      <c r="B391" s="128"/>
      <c r="C391" s="128"/>
      <c r="D391" s="128"/>
      <c r="E391" s="87"/>
      <c r="F391" s="95"/>
      <c r="G391" s="88"/>
      <c r="H391" s="82"/>
    </row>
    <row r="392" spans="1:8" ht="31.5" x14ac:dyDescent="0.25">
      <c r="A392" s="83" t="s">
        <v>1162</v>
      </c>
      <c r="B392" s="84" t="s">
        <v>1163</v>
      </c>
      <c r="C392" s="83" t="s">
        <v>1166</v>
      </c>
      <c r="D392" s="83" t="s">
        <v>1164</v>
      </c>
      <c r="E392" s="83" t="s">
        <v>951</v>
      </c>
      <c r="F392" s="96" t="s">
        <v>952</v>
      </c>
      <c r="G392" s="83" t="s">
        <v>1165</v>
      </c>
      <c r="H392" s="83" t="s">
        <v>1170</v>
      </c>
    </row>
    <row r="393" spans="1:8" ht="47.25" x14ac:dyDescent="0.25">
      <c r="A393" s="91" t="str">
        <f>SIPB!A4</f>
        <v>001</v>
      </c>
      <c r="B393" s="91" t="str">
        <f>SIPB!B4</f>
        <v>503/SIPB/001/2017</v>
      </c>
      <c r="C393" s="92" t="str">
        <f>SIPB!C4 &amp; "
" &amp; SIPB!E4</f>
        <v>Septi Puji Rohyani, AMd. Keb.
PKD Talagening</v>
      </c>
      <c r="D393" s="92" t="str">
        <f>SIPB!F4</f>
        <v>Desa Talagening RT 01 RW 03, Kec. Bobotsari, Kab. Purbalingga</v>
      </c>
      <c r="E393" s="94" t="str">
        <f>TEXT(SIPB!H4, "dd MMMM yyyy")</f>
        <v>11 October 2017</v>
      </c>
      <c r="F393" s="97" t="str">
        <f>TEXT(SIPB!I4, "dd MMMM yyyy")</f>
        <v>19 September 2018</v>
      </c>
      <c r="G393" s="93">
        <v>3</v>
      </c>
      <c r="H393" s="94" t="str">
        <f>IF(G393&gt;=1," ","tdk ada")</f>
        <v xml:space="preserve"> </v>
      </c>
    </row>
    <row r="394" spans="1:8" ht="15.75" x14ac:dyDescent="0.25">
      <c r="A394" s="91" t="str">
        <f>SIPB!A5</f>
        <v>002</v>
      </c>
      <c r="B394" s="91" t="str">
        <f>SIPB!B5</f>
        <v>503/SIPB/002/2017</v>
      </c>
      <c r="C394" s="92"/>
      <c r="D394" s="92"/>
      <c r="E394" s="94"/>
      <c r="F394" s="97"/>
      <c r="G394" s="93"/>
      <c r="H394" s="94" t="str">
        <f>IF(G394&gt;=1," ","tdk ada")</f>
        <v>tdk ada</v>
      </c>
    </row>
    <row r="395" spans="1:8" ht="47.25" x14ac:dyDescent="0.25">
      <c r="A395" s="91" t="str">
        <f>SIPB!A6</f>
        <v>003</v>
      </c>
      <c r="B395" s="91" t="str">
        <f>SIPB!B6</f>
        <v>503/SIPB/003/2017</v>
      </c>
      <c r="C395" s="92" t="str">
        <f>SIPB!C6 &amp; "
" &amp; SIPB!E6</f>
        <v>Desi Listiani Pamungkas, AMd. Keb.
PKD Banjarsari</v>
      </c>
      <c r="D395" s="92" t="str">
        <f>SIPB!F6</f>
        <v>Desa Karangtengah RT 03 RW 04, Kec. Bobotsari, Kab. Purbalingga</v>
      </c>
      <c r="E395" s="94" t="str">
        <f>TEXT(SIPB!H6, "dd MMMM yyyy")</f>
        <v>11 October 2017</v>
      </c>
      <c r="F395" s="97" t="str">
        <f>TEXT(SIPB!I6, "dd MMMM yyyy")</f>
        <v>18 December 2019</v>
      </c>
      <c r="G395" s="93">
        <v>3</v>
      </c>
      <c r="H395" s="94" t="str">
        <f t="shared" ref="H395:H471" si="6">IF(G395&gt;=1," ","tdk ada")</f>
        <v xml:space="preserve"> </v>
      </c>
    </row>
    <row r="396" spans="1:8" ht="47.25" x14ac:dyDescent="0.25">
      <c r="A396" s="91" t="str">
        <f>SIPB!A7</f>
        <v>004</v>
      </c>
      <c r="B396" s="91" t="str">
        <f>SIPB!B7</f>
        <v>503/SIPB/004/2017</v>
      </c>
      <c r="C396" s="92" t="str">
        <f>SIPB!C7 &amp; "
" &amp; SIPB!E7</f>
        <v>Diah Fitriani, AMd, Keb
PKD Pekuncen</v>
      </c>
      <c r="D396" s="92" t="str">
        <f>SIPB!F7</f>
        <v>Desa Tlahab Lor RT 04 RW 02, Kec. Karangreja, Kab. Purbalingga</v>
      </c>
      <c r="E396" s="94" t="str">
        <f>TEXT(SIPB!H7, "dd MMMM yyyy")</f>
        <v>11 October 2017</v>
      </c>
      <c r="F396" s="97" t="str">
        <f>TEXT(SIPB!I7, "dd MMMM yyyy")</f>
        <v>09 June 2018</v>
      </c>
      <c r="G396" s="93">
        <v>3</v>
      </c>
      <c r="H396" s="94" t="str">
        <f t="shared" si="6"/>
        <v xml:space="preserve"> </v>
      </c>
    </row>
    <row r="397" spans="1:8" ht="47.25" x14ac:dyDescent="0.25">
      <c r="A397" s="91" t="str">
        <f>SIPB!A8</f>
        <v>005</v>
      </c>
      <c r="B397" s="91" t="str">
        <f>SIPB!B8</f>
        <v>503/SIPB/005/2017</v>
      </c>
      <c r="C397" s="92" t="str">
        <f>SIPB!C8 &amp; "
" &amp; SIPB!E8</f>
        <v>Siti Wuryaningsih, Amd, Keb.
PKD Limbasari</v>
      </c>
      <c r="D397" s="92" t="str">
        <f>SIPB!F8</f>
        <v>Desa Limbasari RT 04 RW 01, Kec. Bobotsari, Kab. Purbalingga</v>
      </c>
      <c r="E397" s="94" t="str">
        <f>TEXT(SIPB!H8, "dd MMMM yyyy")</f>
        <v>11 October 2017</v>
      </c>
      <c r="F397" s="97" t="str">
        <f>TEXT(SIPB!I8, "dd MMMM yyyy")</f>
        <v>06 March 2018</v>
      </c>
      <c r="G397" s="93">
        <v>3</v>
      </c>
      <c r="H397" s="94" t="str">
        <f t="shared" si="6"/>
        <v xml:space="preserve"> </v>
      </c>
    </row>
    <row r="398" spans="1:8" ht="47.25" x14ac:dyDescent="0.25">
      <c r="A398" s="91" t="str">
        <f>SIPB!A9</f>
        <v>006</v>
      </c>
      <c r="B398" s="91" t="str">
        <f>SIPB!B9</f>
        <v>503/SIPB/006/2017</v>
      </c>
      <c r="C398" s="92" t="str">
        <f>SIPB!C9 &amp; "
" &amp; SIPB!E9</f>
        <v>Esti Dwi Wahyuni, Amd, Keb.
PKD Majapura</v>
      </c>
      <c r="D398" s="92" t="str">
        <f>SIPB!F9</f>
        <v>Desa Majapura RT 03 RT 03, Kec. Bobotsari, Kab. Purbalingga</v>
      </c>
      <c r="E398" s="94" t="str">
        <f>TEXT(SIPB!H9, "dd MMMM yyyy")</f>
        <v>11 October 2017</v>
      </c>
      <c r="F398" s="97" t="str">
        <f>TEXT(SIPB!I9, "dd MMMM yyyy")</f>
        <v>09 June 2018</v>
      </c>
      <c r="G398" s="93">
        <v>3</v>
      </c>
      <c r="H398" s="94" t="str">
        <f t="shared" si="6"/>
        <v xml:space="preserve"> </v>
      </c>
    </row>
    <row r="399" spans="1:8" ht="47.25" x14ac:dyDescent="0.25">
      <c r="A399" s="91" t="str">
        <f>SIPB!A10</f>
        <v>007</v>
      </c>
      <c r="B399" s="91" t="str">
        <f>SIPB!B10</f>
        <v>503/SIPB/007/2017</v>
      </c>
      <c r="C399" s="92" t="str">
        <f>SIPB!C10 &amp; "
" &amp; SIPB!E10</f>
        <v>Dewi Nur Faidha, Amd, Keb.
PKD Kalapacung</v>
      </c>
      <c r="D399" s="92" t="str">
        <f>SIPB!F10</f>
        <v>Desa Kalapacung RT 01 RW 05, Kec. Bobotsari, Kab. Purbalingga</v>
      </c>
      <c r="E399" s="94" t="str">
        <f>TEXT(SIPB!H10, "dd MMMM yyyy")</f>
        <v>11 October 2017</v>
      </c>
      <c r="F399" s="97" t="str">
        <f>TEXT(SIPB!I10, "dd MMMM yyyy")</f>
        <v>09 June 2018</v>
      </c>
      <c r="G399" s="93">
        <v>3</v>
      </c>
      <c r="H399" s="94" t="str">
        <f t="shared" si="6"/>
        <v xml:space="preserve"> </v>
      </c>
    </row>
    <row r="400" spans="1:8" ht="47.25" x14ac:dyDescent="0.25">
      <c r="A400" s="91" t="str">
        <f>SIPB!A11</f>
        <v>008</v>
      </c>
      <c r="B400" s="91" t="str">
        <f>SIPB!B11</f>
        <v>503/SIPB/008/2017</v>
      </c>
      <c r="C400" s="92" t="str">
        <f>SIPB!C11 &amp; "
" &amp; SIPB!E11</f>
        <v>Herlina Sukmawati, AMd, Keb.
PKD Gunungkarang</v>
      </c>
      <c r="D400" s="92" t="str">
        <f>SIPB!F11</f>
        <v>Desa Banjarsari, RT 03 RW 04, Kec. Bobotsari, Kab. Purbalingga</v>
      </c>
      <c r="E400" s="94" t="str">
        <f>TEXT(SIPB!H11, "dd MMMM yyyy")</f>
        <v>11 October 2017</v>
      </c>
      <c r="F400" s="97" t="str">
        <f>TEXT(SIPB!I11, "dd MMMM yyyy")</f>
        <v>12 April 2018</v>
      </c>
      <c r="G400" s="93">
        <v>3</v>
      </c>
      <c r="H400" s="94" t="str">
        <f t="shared" si="6"/>
        <v xml:space="preserve"> </v>
      </c>
    </row>
    <row r="401" spans="1:8" ht="47.25" x14ac:dyDescent="0.25">
      <c r="A401" s="91" t="str">
        <f>SIPB!A12</f>
        <v>009</v>
      </c>
      <c r="B401" s="91" t="str">
        <f>SIPB!B12</f>
        <v>503/SIPB/009/2017</v>
      </c>
      <c r="C401" s="92" t="str">
        <f>SIPB!C12 &amp; "
" &amp; SIPB!E12</f>
        <v>Murniwati, AMd, Keb.
UPTD Puskesmas Bobotsari</v>
      </c>
      <c r="D401" s="92" t="str">
        <f>SIPB!F12</f>
        <v>Desa Pekuncen RT 04 RW 02, Kec. Bobotsari, Kab. Purbalingga</v>
      </c>
      <c r="E401" s="94" t="str">
        <f>TEXT(SIPB!H12, "dd MMMM yyyy")</f>
        <v>11 October 2017</v>
      </c>
      <c r="F401" s="97" t="str">
        <f>TEXT(SIPB!I12, "dd MMMM yyyy")</f>
        <v>31 May 2018</v>
      </c>
      <c r="G401" s="93">
        <v>3</v>
      </c>
      <c r="H401" s="94" t="str">
        <f t="shared" si="6"/>
        <v xml:space="preserve"> </v>
      </c>
    </row>
    <row r="402" spans="1:8" ht="47.25" x14ac:dyDescent="0.25">
      <c r="A402" s="91" t="str">
        <f>SIPB!A13</f>
        <v>010</v>
      </c>
      <c r="B402" s="91" t="str">
        <f>SIPB!B13</f>
        <v>503/SIPB/010/2017</v>
      </c>
      <c r="C402" s="92" t="str">
        <f>SIPB!C13 &amp; "
" &amp; SIPB!E13</f>
        <v>Karmini, AMd, Keb.
UPTD Puskesmas Bobotsari</v>
      </c>
      <c r="D402" s="92" t="str">
        <f>SIPB!F13</f>
        <v>Desa Majapura RT 03 RT 03, Kec. Bobotsari, Kab. Purbalingga</v>
      </c>
      <c r="E402" s="94" t="str">
        <f>TEXT(SIPB!H13, "dd MMMM yyyy")</f>
        <v>11 October 2017</v>
      </c>
      <c r="F402" s="97" t="str">
        <f>TEXT(SIPB!I13, "dd MMMM yyyy")</f>
        <v>27 January 2018</v>
      </c>
      <c r="G402" s="93">
        <v>3</v>
      </c>
      <c r="H402" s="94" t="str">
        <f t="shared" si="6"/>
        <v xml:space="preserve"> </v>
      </c>
    </row>
    <row r="403" spans="1:8" ht="31.5" x14ac:dyDescent="0.25">
      <c r="A403" s="83" t="s">
        <v>1162</v>
      </c>
      <c r="B403" s="84" t="s">
        <v>1163</v>
      </c>
      <c r="C403" s="83" t="s">
        <v>1166</v>
      </c>
      <c r="D403" s="83" t="s">
        <v>1164</v>
      </c>
      <c r="E403" s="83" t="s">
        <v>951</v>
      </c>
      <c r="F403" s="96" t="s">
        <v>952</v>
      </c>
      <c r="G403" s="83" t="s">
        <v>1165</v>
      </c>
      <c r="H403" s="83" t="s">
        <v>1170</v>
      </c>
    </row>
    <row r="404" spans="1:8" ht="47.25" x14ac:dyDescent="0.25">
      <c r="A404" s="91" t="str">
        <f>SIPB!A14</f>
        <v>011</v>
      </c>
      <c r="B404" s="91" t="str">
        <f>SIPB!B14</f>
        <v>503/SIPB/011/2017</v>
      </c>
      <c r="C404" s="92" t="str">
        <f>SIPB!C14 &amp; "
" &amp; SIPB!E14</f>
        <v>Suriyah, Amd, Keb. 
UPTD Puskesmas Bobotsari</v>
      </c>
      <c r="D404" s="92" t="str">
        <f>SIPB!F14</f>
        <v>Desa Tlagayasa RT 02 RW 04, Kec Bobotsari, Kab. Purbalingga</v>
      </c>
      <c r="E404" s="94" t="str">
        <f>TEXT(SIPB!H14, "dd MMMM yyyy")</f>
        <v>11 October 2017</v>
      </c>
      <c r="F404" s="97" t="str">
        <f>TEXT(SIPB!I14, "dd MMMM yyyy")</f>
        <v>08 April 2018</v>
      </c>
      <c r="G404" s="93">
        <v>3</v>
      </c>
      <c r="H404" s="94" t="str">
        <f t="shared" si="6"/>
        <v xml:space="preserve"> </v>
      </c>
    </row>
    <row r="405" spans="1:8" ht="47.25" x14ac:dyDescent="0.25">
      <c r="A405" s="91" t="str">
        <f>SIPB!A15</f>
        <v>012</v>
      </c>
      <c r="B405" s="91" t="str">
        <f>SIPB!B15</f>
        <v>503/SIPB/012/2017</v>
      </c>
      <c r="C405" s="92" t="str">
        <f>SIPB!C15 &amp; "
" &amp; SIPB!E15</f>
        <v>Siti Nur Fatimah, S.ST
BPM Siti Nur Fatimah</v>
      </c>
      <c r="D405" s="92" t="str">
        <f>SIPB!F15</f>
        <v>Desa Bajong RT 01 RW 04, Kec. Bukateja,Kab. Purbalingga</v>
      </c>
      <c r="E405" s="94" t="str">
        <f>TEXT(SIPB!H15, "dd MMMM yyyy")</f>
        <v>11 October 2017</v>
      </c>
      <c r="F405" s="97" t="str">
        <f>TEXT(SIPB!I15, "dd MMMM yyyy")</f>
        <v>19 April 2018</v>
      </c>
      <c r="G405" s="93">
        <v>3</v>
      </c>
      <c r="H405" s="94" t="str">
        <f t="shared" si="6"/>
        <v xml:space="preserve"> </v>
      </c>
    </row>
    <row r="406" spans="1:8" ht="47.25" x14ac:dyDescent="0.25">
      <c r="A406" s="91" t="str">
        <f>SIPB!A16</f>
        <v>013</v>
      </c>
      <c r="B406" s="91" t="str">
        <f>SIPB!B16</f>
        <v>503/SIPB/013/2017</v>
      </c>
      <c r="C406" s="92" t="str">
        <f>SIPB!C16 &amp; "
" &amp; SIPB!E16</f>
        <v>Septi Emi Fajriyah, AMd, Keb.
PKD Kedungjati</v>
      </c>
      <c r="D406" s="92" t="str">
        <f>SIPB!F16</f>
        <v>Desa Kedungjati RT 01 RW 02, Kec. Bukateja, Kab. Purbalingga</v>
      </c>
      <c r="E406" s="94" t="str">
        <f>TEXT(SIPB!H16, "dd MMMM yyyy")</f>
        <v>11 October 2017</v>
      </c>
      <c r="F406" s="97" t="str">
        <f>TEXT(SIPB!I16, "dd MMMM yyyy")</f>
        <v>01 September 2018</v>
      </c>
      <c r="G406" s="93">
        <v>3</v>
      </c>
      <c r="H406" s="94" t="str">
        <f t="shared" si="6"/>
        <v xml:space="preserve"> </v>
      </c>
    </row>
    <row r="407" spans="1:8" ht="47.25" x14ac:dyDescent="0.25">
      <c r="A407" s="91" t="str">
        <f>SIPB!A17</f>
        <v>014</v>
      </c>
      <c r="B407" s="91" t="str">
        <f>SIPB!B17</f>
        <v>503/SIPB/014/2017</v>
      </c>
      <c r="C407" s="92" t="str">
        <f>SIPB!C17 &amp; "
" &amp; SIPB!E17</f>
        <v>Hartini, AMd, Keb.
BPM Hartini</v>
      </c>
      <c r="D407" s="92" t="str">
        <f>SIPB!F17</f>
        <v>Desa Kedungjati RT 03 RW 02, Kec. Bukateja, Kab. Purbalingga</v>
      </c>
      <c r="E407" s="94" t="str">
        <f>TEXT(SIPB!H17, "dd MMMM yyyy")</f>
        <v>11 October 2017</v>
      </c>
      <c r="F407" s="97" t="str">
        <f>TEXT(SIPB!I17, "dd MMMM yyyy")</f>
        <v>07 January 2018</v>
      </c>
      <c r="G407" s="93">
        <v>3</v>
      </c>
      <c r="H407" s="94" t="str">
        <f t="shared" si="6"/>
        <v xml:space="preserve"> </v>
      </c>
    </row>
    <row r="408" spans="1:8" ht="47.25" x14ac:dyDescent="0.25">
      <c r="A408" s="91" t="str">
        <f>SIPB!A18</f>
        <v>015</v>
      </c>
      <c r="B408" s="91" t="str">
        <f>SIPB!B18</f>
        <v>503/SIPB/015/2017</v>
      </c>
      <c r="C408" s="92" t="str">
        <f>SIPB!C18 &amp; "
" &amp; SIPB!E18</f>
        <v>Awalia Uni Khasanah, AMd, Keb.
Pustu Kembangan</v>
      </c>
      <c r="D408" s="92" t="str">
        <f>SIPB!F18</f>
        <v>Desa Kembangan RT 04 RW 06, Kec. Bukateja, Kab. Purbalingga</v>
      </c>
      <c r="E408" s="94" t="str">
        <f>TEXT(SIPB!H18, "dd MMMM yyyy")</f>
        <v>11 October 2017</v>
      </c>
      <c r="F408" s="97" t="str">
        <f>TEXT(SIPB!I18, "dd MMMM yyyy")</f>
        <v>14 March 2018</v>
      </c>
      <c r="G408" s="93">
        <v>3</v>
      </c>
      <c r="H408" s="94" t="str">
        <f t="shared" si="6"/>
        <v xml:space="preserve"> </v>
      </c>
    </row>
    <row r="409" spans="1:8" ht="47.25" x14ac:dyDescent="0.25">
      <c r="A409" s="91" t="str">
        <f>SIPB!A19</f>
        <v>016</v>
      </c>
      <c r="B409" s="91" t="str">
        <f>SIPB!B19</f>
        <v>503/SIPB/016/2017</v>
      </c>
      <c r="C409" s="92" t="str">
        <f>SIPB!C19 &amp; "
" &amp; SIPB!E19</f>
        <v>Hartini, AMd, Keb.
UPTD Puskesmas Bukateja</v>
      </c>
      <c r="D409" s="92" t="str">
        <f>SIPB!F19</f>
        <v>Desa Kedungjati RT 03 RW 02, Kec. Bukateja, Kab. Purbalingga</v>
      </c>
      <c r="E409" s="94" t="str">
        <f>TEXT(SIPB!H19, "dd MMMM yyyy")</f>
        <v>11 October 2017</v>
      </c>
      <c r="F409" s="97" t="str">
        <f>TEXT(SIPB!I19, "dd MMMM yyyy")</f>
        <v>07 January 2018</v>
      </c>
      <c r="G409" s="93">
        <v>3</v>
      </c>
      <c r="H409" s="94" t="str">
        <f t="shared" si="6"/>
        <v xml:space="preserve"> </v>
      </c>
    </row>
    <row r="410" spans="1:8" ht="47.25" x14ac:dyDescent="0.25">
      <c r="A410" s="91" t="str">
        <f>SIPB!A20</f>
        <v>017</v>
      </c>
      <c r="B410" s="91" t="str">
        <f>SIPB!B20</f>
        <v>503/SIPB/017/2017</v>
      </c>
      <c r="C410" s="92" t="str">
        <f>SIPB!C20 &amp; "
" &amp; SIPB!E20</f>
        <v>Ety Turasmiatun, AMd, Keb.
Pustu Bajong</v>
      </c>
      <c r="D410" s="92" t="str">
        <f>SIPB!F20</f>
        <v>Desa Bajong RT 02 RW 04, Kec. Bukateja,Kab. Purbalingga</v>
      </c>
      <c r="E410" s="94" t="str">
        <f>TEXT(SIPB!H20, "dd MMMM yyyy")</f>
        <v>11 October 2017</v>
      </c>
      <c r="F410" s="97" t="str">
        <f>TEXT(SIPB!I20, "dd MMMM yyyy")</f>
        <v>18 June 2018</v>
      </c>
      <c r="G410" s="93">
        <v>3</v>
      </c>
      <c r="H410" s="94" t="str">
        <f t="shared" si="6"/>
        <v xml:space="preserve"> </v>
      </c>
    </row>
    <row r="411" spans="1:8" ht="47.25" x14ac:dyDescent="0.25">
      <c r="A411" s="91" t="str">
        <f>SIPB!A21</f>
        <v>018</v>
      </c>
      <c r="B411" s="91" t="str">
        <f>SIPB!B21</f>
        <v>503/SIPB/018/2017</v>
      </c>
      <c r="C411" s="92" t="str">
        <f>SIPB!C21 &amp; "
" &amp; SIPB!E21</f>
        <v>Umu Sholikhah, AMd, Keb.
PKD Bukateja</v>
      </c>
      <c r="D411" s="92" t="str">
        <f>SIPB!F21</f>
        <v>Desa Bukateja RT 01 RW 09, Kec. Bukateja, Kab. Purbalingga</v>
      </c>
      <c r="E411" s="94" t="str">
        <f>TEXT(SIPB!H21, "dd MMMM yyyy")</f>
        <v>11 October 2017</v>
      </c>
      <c r="F411" s="97" t="str">
        <f>TEXT(SIPB!I21, "dd MMMM yyyy")</f>
        <v>19 February 2018</v>
      </c>
      <c r="G411" s="93">
        <v>3</v>
      </c>
      <c r="H411" s="94" t="str">
        <f t="shared" si="6"/>
        <v xml:space="preserve"> </v>
      </c>
    </row>
    <row r="412" spans="1:8" ht="47.25" x14ac:dyDescent="0.25">
      <c r="A412" s="91" t="str">
        <f>SIPB!A22</f>
        <v>019</v>
      </c>
      <c r="B412" s="91" t="str">
        <f>SIPB!B22</f>
        <v>503/SIPB/019/2017</v>
      </c>
      <c r="C412" s="92" t="str">
        <f>SIPB!C22 &amp; "
" &amp; SIPB!E22</f>
        <v>Ristiana Embarwati, AMd, Keb.
BPM Ristiana Embarwati</v>
      </c>
      <c r="D412" s="92" t="str">
        <f>SIPB!F22</f>
        <v>Desa Majasari RT 02 RW 05, Kec. Bukateja, Kab. Purbalingga</v>
      </c>
      <c r="E412" s="94" t="str">
        <f>TEXT(SIPB!H22, "dd MMMM yyyy")</f>
        <v>11 October 2017</v>
      </c>
      <c r="F412" s="97" t="str">
        <f>TEXT(SIPB!I22, "dd MMMM yyyy")</f>
        <v>09 April 2018</v>
      </c>
      <c r="G412" s="93">
        <v>3</v>
      </c>
      <c r="H412" s="94" t="str">
        <f t="shared" si="6"/>
        <v xml:space="preserve"> </v>
      </c>
    </row>
    <row r="413" spans="1:8" ht="15.75" x14ac:dyDescent="0.25">
      <c r="A413" s="101"/>
      <c r="B413" s="101"/>
      <c r="C413" s="102"/>
      <c r="D413" s="102"/>
      <c r="E413" s="103"/>
      <c r="F413" s="104"/>
      <c r="G413" s="105"/>
      <c r="H413" s="103"/>
    </row>
    <row r="414" spans="1:8" ht="31.5" x14ac:dyDescent="0.25">
      <c r="A414" s="83" t="s">
        <v>1162</v>
      </c>
      <c r="B414" s="84" t="s">
        <v>1163</v>
      </c>
      <c r="C414" s="83" t="s">
        <v>1166</v>
      </c>
      <c r="D414" s="83" t="s">
        <v>1164</v>
      </c>
      <c r="E414" s="83" t="s">
        <v>951</v>
      </c>
      <c r="F414" s="96" t="s">
        <v>952</v>
      </c>
      <c r="G414" s="83" t="s">
        <v>1165</v>
      </c>
      <c r="H414" s="83" t="s">
        <v>1170</v>
      </c>
    </row>
    <row r="415" spans="1:8" ht="47.25" x14ac:dyDescent="0.25">
      <c r="A415" s="91" t="str">
        <f>SIPB!A23</f>
        <v>020</v>
      </c>
      <c r="B415" s="91" t="str">
        <f>SIPB!B23</f>
        <v>503/SIPB/020/2017</v>
      </c>
      <c r="C415" s="92" t="str">
        <f>SIPB!C23 &amp; "
" &amp; SIPB!E23</f>
        <v>Saringah, AMd, Keb.
Puskesmas Kutawis</v>
      </c>
      <c r="D415" s="92" t="str">
        <f>SIPB!F23</f>
        <v>Desa Karanggedang RT 24 RW 08, Kec. Bukateja, Kab. Purbalingga</v>
      </c>
      <c r="E415" s="94" t="str">
        <f>TEXT(SIPB!H23, "dd MMMM yyyy")</f>
        <v>11 October 2017</v>
      </c>
      <c r="F415" s="97" t="str">
        <f>TEXT(SIPB!I23, "dd MMMM yyyy")</f>
        <v>02 May 2018</v>
      </c>
      <c r="G415" s="93">
        <v>3</v>
      </c>
      <c r="H415" s="94" t="str">
        <f t="shared" si="6"/>
        <v xml:space="preserve"> </v>
      </c>
    </row>
    <row r="416" spans="1:8" ht="47.25" x14ac:dyDescent="0.25">
      <c r="A416" s="91" t="str">
        <f>SIPB!A24</f>
        <v>021</v>
      </c>
      <c r="B416" s="91" t="str">
        <f>SIPB!B24</f>
        <v>503/SIPB/021/2017</v>
      </c>
      <c r="C416" s="92" t="str">
        <f>SIPB!C24 &amp; "
" &amp; SIPB!E24</f>
        <v>Sutirah, AMd, Keb.
PKD Karangnangka</v>
      </c>
      <c r="D416" s="92" t="str">
        <f>SIPB!F24</f>
        <v>Desa Karangnangka RT 04 RW 02, Kec. Bukateja, Kab. Purbalingga</v>
      </c>
      <c r="E416" s="94" t="str">
        <f>TEXT(SIPB!H24, "dd MMMM yyyy")</f>
        <v>11 October 2017</v>
      </c>
      <c r="F416" s="97" t="str">
        <f>TEXT(SIPB!I24, "dd MMMM yyyy")</f>
        <v>20 January 2018</v>
      </c>
      <c r="G416" s="93">
        <v>3</v>
      </c>
      <c r="H416" s="94" t="str">
        <f t="shared" si="6"/>
        <v xml:space="preserve"> </v>
      </c>
    </row>
    <row r="417" spans="1:8" ht="47.25" x14ac:dyDescent="0.25">
      <c r="A417" s="91" t="str">
        <f>SIPB!A25</f>
        <v>022</v>
      </c>
      <c r="B417" s="91" t="str">
        <f>SIPB!B25</f>
        <v>503/SIPB/022/2017</v>
      </c>
      <c r="C417" s="92" t="str">
        <f>SIPB!C25 &amp; "
" &amp; SIPB!E25</f>
        <v>Pundi Purwaningsih, AMd, Keb.
Puskesmas Kutawis</v>
      </c>
      <c r="D417" s="92" t="str">
        <f>SIPB!F25</f>
        <v>Desa Kutawis RT 04 RW 01, Kec. Bukateja, Kab. Purbalingga</v>
      </c>
      <c r="E417" s="94" t="str">
        <f>TEXT(SIPB!H25, "dd MMMM yyyy")</f>
        <v>11 October 2017</v>
      </c>
      <c r="F417" s="97" t="str">
        <f>TEXT(SIPB!I25, "dd MMMM yyyy")</f>
        <v>14 July 2018</v>
      </c>
      <c r="G417" s="93">
        <v>3</v>
      </c>
      <c r="H417" s="94" t="str">
        <f t="shared" si="6"/>
        <v xml:space="preserve"> </v>
      </c>
    </row>
    <row r="418" spans="1:8" ht="47.25" x14ac:dyDescent="0.25">
      <c r="A418" s="91" t="str">
        <f>SIPB!A26</f>
        <v>023</v>
      </c>
      <c r="B418" s="91" t="str">
        <f>SIPB!B26</f>
        <v>503/SIPB/023/2017</v>
      </c>
      <c r="C418" s="92" t="str">
        <f>SIPB!C26 &amp; "
" &amp; SIPB!E26</f>
        <v>Neni Hendriyani, AMd, Keb.
PKD Kebutuh</v>
      </c>
      <c r="D418" s="92" t="str">
        <f>SIPB!F26</f>
        <v>Desa Kebutuh RT 02 RW 09, Kec. Bukateja, Kab. Purbalingga</v>
      </c>
      <c r="E418" s="94" t="str">
        <f>TEXT(SIPB!H26, "dd MMMM yyyy")</f>
        <v>11 October 2017</v>
      </c>
      <c r="F418" s="97" t="str">
        <f>TEXT(SIPB!I26, "dd MMMM yyyy")</f>
        <v>10 July 2018</v>
      </c>
      <c r="G418" s="93">
        <v>3</v>
      </c>
      <c r="H418" s="94" t="str">
        <f t="shared" si="6"/>
        <v xml:space="preserve"> </v>
      </c>
    </row>
    <row r="419" spans="1:8" ht="47.25" x14ac:dyDescent="0.25">
      <c r="A419" s="91" t="str">
        <f>SIPB!A27</f>
        <v>024</v>
      </c>
      <c r="B419" s="91" t="str">
        <f>SIPB!B27</f>
        <v>503/SIPB/024/2017</v>
      </c>
      <c r="C419" s="92" t="str">
        <f>SIPB!C27 &amp; "
" &amp; SIPB!E27</f>
        <v>Oemi Noer Indrianti, AMd, Keb.
PKD Cipawon</v>
      </c>
      <c r="D419" s="92" t="str">
        <f>SIPB!F27</f>
        <v>Desa Cipawon RT 03 RW 03, Kec. Bukateja, Kab. Purbalingga</v>
      </c>
      <c r="E419" s="94" t="str">
        <f>TEXT(SIPB!H27, "dd MMMM yyyy")</f>
        <v>11 October 2017</v>
      </c>
      <c r="F419" s="97" t="str">
        <f>TEXT(SIPB!I27, "dd MMMM yyyy")</f>
        <v>03 May 2018</v>
      </c>
      <c r="G419" s="93">
        <v>3</v>
      </c>
      <c r="H419" s="94" t="str">
        <f t="shared" si="6"/>
        <v xml:space="preserve"> </v>
      </c>
    </row>
    <row r="420" spans="1:8" ht="47.25" x14ac:dyDescent="0.25">
      <c r="A420" s="91" t="str">
        <f>SIPB!A28</f>
        <v>025</v>
      </c>
      <c r="B420" s="91" t="str">
        <f>SIPB!B28</f>
        <v>503/SIPB/025/2017</v>
      </c>
      <c r="C420" s="92" t="str">
        <f>SIPB!C28 &amp; "
" &amp; SIPB!E28</f>
        <v>Adiyanti, AMd, Keb.
PKD Karanggedang</v>
      </c>
      <c r="D420" s="92" t="str">
        <f>SIPB!F28</f>
        <v>Desa Penaruban RT 02 RW 02, Kec. Bukateja, Kab. Purbalingga</v>
      </c>
      <c r="E420" s="94" t="str">
        <f>TEXT(SIPB!H28, "dd MMMM yyyy")</f>
        <v>11 October 2017</v>
      </c>
      <c r="F420" s="97" t="str">
        <f>TEXT(SIPB!I28, "dd MMMM yyyy")</f>
        <v>09 March 2018</v>
      </c>
      <c r="G420" s="93">
        <v>3</v>
      </c>
      <c r="H420" s="94" t="str">
        <f t="shared" si="6"/>
        <v xml:space="preserve"> </v>
      </c>
    </row>
    <row r="421" spans="1:8" ht="47.25" x14ac:dyDescent="0.25">
      <c r="A421" s="91" t="str">
        <f>SIPB!A29</f>
        <v>026</v>
      </c>
      <c r="B421" s="91" t="str">
        <f>SIPB!B29</f>
        <v>503/SIPB/026/2017</v>
      </c>
      <c r="C421" s="92" t="str">
        <f>SIPB!C29 &amp; "
" &amp; SIPB!E29</f>
        <v>Nurwati, AMd, Keb.
PKD Karangcengis</v>
      </c>
      <c r="D421" s="92" t="str">
        <f>SIPB!F29</f>
        <v>Desa Karangcengis RT 03 RW 02, Kec. Bukateja, Kab. Purbalingga</v>
      </c>
      <c r="E421" s="94" t="str">
        <f>TEXT(SIPB!H29, "dd MMMM yyyy")</f>
        <v>11 October 2017</v>
      </c>
      <c r="F421" s="97" t="str">
        <f>TEXT(SIPB!I29, "dd MMMM yyyy")</f>
        <v>08 December 2018</v>
      </c>
      <c r="G421" s="93">
        <v>3</v>
      </c>
      <c r="H421" s="94" t="str">
        <f t="shared" si="6"/>
        <v xml:space="preserve"> </v>
      </c>
    </row>
    <row r="422" spans="1:8" ht="47.25" x14ac:dyDescent="0.25">
      <c r="A422" s="91" t="str">
        <f>SIPB!A30</f>
        <v>027</v>
      </c>
      <c r="B422" s="91" t="str">
        <f>SIPB!B30</f>
        <v>503/SIPB/027/2017</v>
      </c>
      <c r="C422" s="92" t="str">
        <f>SIPB!C30 &amp; "
" &amp; SIPB!E30</f>
        <v>Warih Nur Handayani, AMd, Keb.
PKD Karanggedang</v>
      </c>
      <c r="D422" s="92" t="str">
        <f>SIPB!F30</f>
        <v>Desa Karanggedang RT 18 RW 06, Kec. Bukateja, Kab. Purbalingga</v>
      </c>
      <c r="E422" s="94" t="str">
        <f>TEXT(SIPB!H30, "dd MMMM yyyy")</f>
        <v>11 October 2017</v>
      </c>
      <c r="F422" s="97" t="str">
        <f>TEXT(SIPB!I30, "dd MMMM yyyy")</f>
        <v>25 April 2018</v>
      </c>
      <c r="G422" s="93">
        <v>3</v>
      </c>
      <c r="H422" s="94" t="str">
        <f t="shared" si="6"/>
        <v xml:space="preserve"> </v>
      </c>
    </row>
    <row r="423" spans="1:8" ht="47.25" x14ac:dyDescent="0.25">
      <c r="A423" s="106" t="str">
        <f>SIPB!A31</f>
        <v>028</v>
      </c>
      <c r="B423" s="106" t="str">
        <f>SIPB!B31</f>
        <v>503/SIPB/028/2017</v>
      </c>
      <c r="C423" s="107" t="str">
        <f>SIPB!C31 &amp; "
" &amp; SIPB!E31</f>
        <v>Iong Nurkholifah, AMd, Keb.
BPM Iong Nurkholifah</v>
      </c>
      <c r="D423" s="107" t="str">
        <f>SIPB!F31</f>
        <v>Desa Tidu RT 02 RW 02, Kec. Bukateja, Kab. Purbalingga</v>
      </c>
      <c r="E423" s="108" t="str">
        <f>TEXT(SIPB!H31, "dd MMMM yyyy")</f>
        <v>11 October 2017</v>
      </c>
      <c r="F423" s="109" t="str">
        <f>TEXT(SIPB!I31, "dd MMMM yyyy")</f>
        <v>17 June 2018</v>
      </c>
      <c r="G423" s="110">
        <v>3</v>
      </c>
      <c r="H423" s="108" t="str">
        <f t="shared" si="6"/>
        <v xml:space="preserve"> </v>
      </c>
    </row>
    <row r="424" spans="1:8" s="70" customFormat="1" ht="15.75" x14ac:dyDescent="0.25">
      <c r="A424" s="101"/>
      <c r="B424" s="101"/>
      <c r="C424" s="102"/>
      <c r="D424" s="102"/>
      <c r="E424" s="103"/>
      <c r="F424" s="104"/>
      <c r="G424" s="105"/>
      <c r="H424" s="103"/>
    </row>
    <row r="425" spans="1:8" ht="31.5" x14ac:dyDescent="0.25">
      <c r="A425" s="83" t="s">
        <v>1162</v>
      </c>
      <c r="B425" s="84" t="s">
        <v>1163</v>
      </c>
      <c r="C425" s="83" t="s">
        <v>1166</v>
      </c>
      <c r="D425" s="83" t="s">
        <v>1164</v>
      </c>
      <c r="E425" s="83" t="s">
        <v>951</v>
      </c>
      <c r="F425" s="96" t="s">
        <v>952</v>
      </c>
      <c r="G425" s="83" t="s">
        <v>1165</v>
      </c>
      <c r="H425" s="83" t="s">
        <v>1170</v>
      </c>
    </row>
    <row r="426" spans="1:8" ht="47.25" x14ac:dyDescent="0.25">
      <c r="A426" s="91" t="str">
        <f>SIPB!A32</f>
        <v>029</v>
      </c>
      <c r="B426" s="91" t="str">
        <f>SIPB!B32</f>
        <v>503/SIPB/029/2017</v>
      </c>
      <c r="C426" s="92" t="str">
        <f>SIPB!C32 &amp; "
" &amp; SIPB!E32</f>
        <v>Siti Nur Fatimah, S.ST
UPTD Puskesmas Bukateja</v>
      </c>
      <c r="D426" s="92" t="str">
        <f>SIPB!F32</f>
        <v>Desa Bajong RT 01 RW 04, Kec. Bukateja,Kab. Purbalingga</v>
      </c>
      <c r="E426" s="94" t="str">
        <f>TEXT(SIPB!H32, "dd MMMM yyyy")</f>
        <v>11 October 2017</v>
      </c>
      <c r="F426" s="97" t="str">
        <f>TEXT(SIPB!I32, "dd MMMM yyyy")</f>
        <v>19 April 2018</v>
      </c>
      <c r="G426" s="93">
        <v>3</v>
      </c>
      <c r="H426" s="94" t="str">
        <f t="shared" si="6"/>
        <v xml:space="preserve"> </v>
      </c>
    </row>
    <row r="427" spans="1:8" ht="47.25" x14ac:dyDescent="0.25">
      <c r="A427" s="91" t="str">
        <f>SIPB!A33</f>
        <v>030</v>
      </c>
      <c r="B427" s="91" t="str">
        <f>SIPB!B33</f>
        <v>503/SIPB/030/2017</v>
      </c>
      <c r="C427" s="92" t="str">
        <f>SIPB!C33 &amp; "
" &amp; SIPB!E33</f>
        <v>Sri Handayani, AMd, Keb
BPM Sri Handayani</v>
      </c>
      <c r="D427" s="92" t="str">
        <f>SIPB!F33</f>
        <v>Jalan Wirocondro RT 02 RW 02, Kec. Bukateja, Kab. Purbalingga</v>
      </c>
      <c r="E427" s="94" t="str">
        <f>TEXT(SIPB!H33, "dd MMMM yyyy")</f>
        <v>11 October 2017</v>
      </c>
      <c r="F427" s="97" t="str">
        <f>TEXT(SIPB!I33, "dd MMMM yyyy")</f>
        <v>15 September 2018</v>
      </c>
      <c r="G427" s="93">
        <v>3</v>
      </c>
      <c r="H427" s="94" t="str">
        <f t="shared" si="6"/>
        <v xml:space="preserve"> </v>
      </c>
    </row>
    <row r="428" spans="1:8" ht="47.25" x14ac:dyDescent="0.25">
      <c r="A428" s="91" t="str">
        <f>SIPB!A34</f>
        <v>031</v>
      </c>
      <c r="B428" s="91" t="str">
        <f>SIPB!B34</f>
        <v>503/SIPB/031/2017</v>
      </c>
      <c r="C428" s="92" t="str">
        <f>SIPB!C34 &amp; "
" &amp; SIPB!E34</f>
        <v>Siti Lestari, AMd, Keb.
BPM Siti Lestari</v>
      </c>
      <c r="D428" s="92" t="str">
        <f>SIPB!F34</f>
        <v>Desa Kembangan RT 04 RW 03, Kec. Bukateja, Kab. Purbalingga</v>
      </c>
      <c r="E428" s="94" t="str">
        <f>TEXT(SIPB!H34, "dd MMMM yyyy")</f>
        <v>11 October 2017</v>
      </c>
      <c r="F428" s="97" t="str">
        <f>TEXT(SIPB!I34, "dd MMMM yyyy")</f>
        <v>27 May 2018</v>
      </c>
      <c r="G428" s="93">
        <v>3</v>
      </c>
      <c r="H428" s="94" t="str">
        <f t="shared" si="6"/>
        <v xml:space="preserve"> </v>
      </c>
    </row>
    <row r="429" spans="1:8" ht="47.25" x14ac:dyDescent="0.25">
      <c r="A429" s="91" t="str">
        <f>SIPB!A35</f>
        <v>032</v>
      </c>
      <c r="B429" s="91" t="str">
        <f>SIPB!B35</f>
        <v>503/SIPB/032/2017</v>
      </c>
      <c r="C429" s="92" t="str">
        <f>SIPB!C35 &amp; "
" &amp; SIPB!E35</f>
        <v>Ristiana Embarwati, AMd, Keb.
PKD Majasari</v>
      </c>
      <c r="D429" s="92" t="str">
        <f>SIPB!F35</f>
        <v>Desa Majasari RT 02 RW 05, Kec. Bukateja, Kab. Purbalingga</v>
      </c>
      <c r="E429" s="94" t="str">
        <f>TEXT(SIPB!H35, "dd MMMM yyyy")</f>
        <v>11 October 2017</v>
      </c>
      <c r="F429" s="97" t="str">
        <f>TEXT(SIPB!I35, "dd MMMM yyyy")</f>
        <v>09 April 2018</v>
      </c>
      <c r="G429" s="93">
        <v>3</v>
      </c>
      <c r="H429" s="94" t="str">
        <f t="shared" si="6"/>
        <v xml:space="preserve"> </v>
      </c>
    </row>
    <row r="430" spans="1:8" ht="47.25" x14ac:dyDescent="0.25">
      <c r="A430" s="91" t="str">
        <f>SIPB!A36</f>
        <v>033</v>
      </c>
      <c r="B430" s="91" t="str">
        <f>SIPB!B36</f>
        <v>503/SIPB/033/2017</v>
      </c>
      <c r="C430" s="92" t="str">
        <f>SIPB!C36 &amp; "
" &amp; SIPB!E36</f>
        <v>Ibo Riawati, AMd, Keb.
UPTD Puskesmas Bukateja</v>
      </c>
      <c r="D430" s="92" t="str">
        <f>SIPB!F36</f>
        <v>Kelurahan Mewek RT 02 RW 02, Kec. Kalimanah, Kab. Purbalingga</v>
      </c>
      <c r="E430" s="94" t="str">
        <f>TEXT(SIPB!H36, "dd MMMM yyyy")</f>
        <v>11 October 2017</v>
      </c>
      <c r="F430" s="97" t="str">
        <f>TEXT(SIPB!I36, "dd MMMM yyyy")</f>
        <v>11 October 2018</v>
      </c>
      <c r="G430" s="93">
        <v>3</v>
      </c>
      <c r="H430" s="94" t="str">
        <f t="shared" si="6"/>
        <v xml:space="preserve"> </v>
      </c>
    </row>
    <row r="431" spans="1:8" ht="47.25" x14ac:dyDescent="0.25">
      <c r="A431" s="91" t="str">
        <f>SIPB!A37</f>
        <v>034</v>
      </c>
      <c r="B431" s="91" t="str">
        <f>SIPB!B37</f>
        <v>503/SIPB/034/2017</v>
      </c>
      <c r="C431" s="92" t="str">
        <f>SIPB!C37 &amp; "
" &amp; SIPB!E37</f>
        <v>Henti Prasetyawati, AMd, Keb.
PKD Wirasaba</v>
      </c>
      <c r="D431" s="92" t="str">
        <f>SIPB!F37</f>
        <v>Desa Wirasaba RT 01 RW 08, Kec. Bukateja, Kab. Purbalingga</v>
      </c>
      <c r="E431" s="94" t="str">
        <f>TEXT(SIPB!H37, "dd MMMM yyyy")</f>
        <v>11 October 2017</v>
      </c>
      <c r="F431" s="97" t="str">
        <f>TEXT(SIPB!I37, "dd MMMM yyyy")</f>
        <v>28 December 2018</v>
      </c>
      <c r="G431" s="93">
        <v>3</v>
      </c>
      <c r="H431" s="94" t="str">
        <f t="shared" si="6"/>
        <v xml:space="preserve"> </v>
      </c>
    </row>
    <row r="432" spans="1:8" ht="47.25" x14ac:dyDescent="0.25">
      <c r="A432" s="91" t="str">
        <f>SIPB!A38</f>
        <v>035</v>
      </c>
      <c r="B432" s="91" t="str">
        <f>SIPB!B38</f>
        <v>503/SIPB/035/2017</v>
      </c>
      <c r="C432" s="92" t="str">
        <f>SIPB!C38 &amp; "
" &amp; SIPB!E38</f>
        <v>Ana Agustina, AMd, Keb.
UPTD Puskesmas Karangmoncol</v>
      </c>
      <c r="D432" s="92" t="str">
        <f>SIPB!F38</f>
        <v>Desa Tunjungmuli RT 03 RW 04, Kec. Karangmoncol, Kab. Purbalingga</v>
      </c>
      <c r="E432" s="94" t="str">
        <f>TEXT(SIPB!H38, "dd MMMM yyyy")</f>
        <v>11 October 2017</v>
      </c>
      <c r="F432" s="97" t="str">
        <f>TEXT(SIPB!I38, "dd MMMM yyyy")</f>
        <v>27 August 2018</v>
      </c>
      <c r="G432" s="93">
        <v>3</v>
      </c>
      <c r="H432" s="94" t="str">
        <f t="shared" si="6"/>
        <v xml:space="preserve"> </v>
      </c>
    </row>
    <row r="433" spans="1:8" ht="47.25" x14ac:dyDescent="0.25">
      <c r="A433" s="91" t="str">
        <f>SIPB!A39</f>
        <v>036</v>
      </c>
      <c r="B433" s="91" t="str">
        <f>SIPB!B39</f>
        <v>503/SIPB/036/2017</v>
      </c>
      <c r="C433" s="92" t="str">
        <f>SIPB!C39 &amp; "
" &amp; SIPB!E39</f>
        <v>Siti Mukaromah, AMd, Keb.
PKD Pepedan</v>
      </c>
      <c r="D433" s="92" t="str">
        <f>SIPB!F39</f>
        <v>Desa Pepedan RT 02 RW 03, Kec. Karangmoncol, Kab. Purbalingga</v>
      </c>
      <c r="E433" s="94" t="str">
        <f>TEXT(SIPB!H39, "dd MMMM yyyy")</f>
        <v>11 October 2017</v>
      </c>
      <c r="F433" s="97" t="str">
        <f>TEXT(SIPB!I39, "dd MMMM yyyy")</f>
        <v>14 August 2018</v>
      </c>
      <c r="G433" s="93">
        <v>3</v>
      </c>
      <c r="H433" s="94" t="str">
        <f t="shared" si="6"/>
        <v xml:space="preserve"> </v>
      </c>
    </row>
    <row r="434" spans="1:8" ht="47.25" x14ac:dyDescent="0.25">
      <c r="A434" s="91" t="str">
        <f>SIPB!A40</f>
        <v>037</v>
      </c>
      <c r="B434" s="91" t="str">
        <f>SIPB!B40</f>
        <v>503/SIPB/037/2017</v>
      </c>
      <c r="C434" s="92" t="str">
        <f>SIPB!C40 &amp; "
" &amp; SIPB!E40</f>
        <v>Turniasih, AMd, Keb.
UPTD Puskesmas Karangmoncol</v>
      </c>
      <c r="D434" s="92" t="str">
        <f>SIPB!F40</f>
        <v>Desa Pepedan RT 01 RW 08, Kec. Karangmoncol, Kab. Purbalingga</v>
      </c>
      <c r="E434" s="94" t="str">
        <f>TEXT(SIPB!H40, "dd MMMM yyyy")</f>
        <v>11 October 2017</v>
      </c>
      <c r="F434" s="97" t="str">
        <f>TEXT(SIPB!I40, "dd MMMM yyyy")</f>
        <v>13 May 2018</v>
      </c>
      <c r="G434" s="93">
        <v>3</v>
      </c>
      <c r="H434" s="94" t="str">
        <f t="shared" si="6"/>
        <v xml:space="preserve"> </v>
      </c>
    </row>
    <row r="435" spans="1:8" ht="15.75" x14ac:dyDescent="0.25">
      <c r="A435" s="101"/>
      <c r="B435" s="101"/>
      <c r="C435" s="102"/>
      <c r="D435" s="102"/>
      <c r="E435" s="103"/>
      <c r="F435" s="104"/>
      <c r="G435" s="105"/>
      <c r="H435" s="103"/>
    </row>
    <row r="436" spans="1:8" ht="31.5" x14ac:dyDescent="0.25">
      <c r="A436" s="83" t="s">
        <v>1162</v>
      </c>
      <c r="B436" s="84" t="s">
        <v>1163</v>
      </c>
      <c r="C436" s="83" t="s">
        <v>1166</v>
      </c>
      <c r="D436" s="83" t="s">
        <v>1164</v>
      </c>
      <c r="E436" s="83" t="s">
        <v>951</v>
      </c>
      <c r="F436" s="96" t="s">
        <v>952</v>
      </c>
      <c r="G436" s="83" t="s">
        <v>1165</v>
      </c>
      <c r="H436" s="83" t="s">
        <v>1170</v>
      </c>
    </row>
    <row r="437" spans="1:8" ht="47.25" x14ac:dyDescent="0.25">
      <c r="A437" s="91" t="str">
        <f>SIPB!A41</f>
        <v>038</v>
      </c>
      <c r="B437" s="91" t="str">
        <f>SIPB!B41</f>
        <v>503/SIPB/038/2017</v>
      </c>
      <c r="C437" s="92" t="str">
        <f>SIPB!C41 &amp; "
" &amp; SIPB!E41</f>
        <v>Rahayu Puji Indiarsih, AMd, Keb.
Pustu Baleraksa</v>
      </c>
      <c r="D437" s="92" t="str">
        <f>SIPB!F41</f>
        <v>Desa Baleraksa RT 02 RW 07, Kec. Karangmoncol, Kab. Purbalingga</v>
      </c>
      <c r="E437" s="94" t="str">
        <f>TEXT(SIPB!H41, "dd MMMM yyyy")</f>
        <v>11 October 2017</v>
      </c>
      <c r="F437" s="97" t="str">
        <f>TEXT(SIPB!I41, "dd MMMM yyyy")</f>
        <v>17 August 2018</v>
      </c>
      <c r="G437" s="93">
        <v>3</v>
      </c>
      <c r="H437" s="94" t="str">
        <f t="shared" si="6"/>
        <v xml:space="preserve"> </v>
      </c>
    </row>
    <row r="438" spans="1:8" ht="47.25" x14ac:dyDescent="0.25">
      <c r="A438" s="91" t="str">
        <f>SIPB!A42</f>
        <v>039</v>
      </c>
      <c r="B438" s="91" t="str">
        <f>SIPB!B42</f>
        <v>503/SIPB/039/2017</v>
      </c>
      <c r="C438" s="92" t="str">
        <f>SIPB!C42 &amp; "
" &amp; SIPB!E42</f>
        <v>Lina Kusuma Dewi, AMd, Keb.
Pustu Tunjungmuli</v>
      </c>
      <c r="D438" s="92" t="str">
        <f>SIPB!F42</f>
        <v>Desa Tunjungmuli RT 05 RW 03, Kec. Karangmoncol, Kab. Purbalingga</v>
      </c>
      <c r="E438" s="94" t="str">
        <f>TEXT(SIPB!H42, "dd MMMM yyyy")</f>
        <v>11 October 2017</v>
      </c>
      <c r="F438" s="97" t="str">
        <f>TEXT(SIPB!I42, "dd MMMM yyyy")</f>
        <v>27 October 2018</v>
      </c>
      <c r="G438" s="93">
        <v>3</v>
      </c>
      <c r="H438" s="94" t="str">
        <f t="shared" si="6"/>
        <v xml:space="preserve"> </v>
      </c>
    </row>
    <row r="439" spans="1:8" ht="47.25" x14ac:dyDescent="0.25">
      <c r="A439" s="91" t="str">
        <f>SIPB!A43</f>
        <v>040</v>
      </c>
      <c r="B439" s="91" t="str">
        <f>SIPB!B43</f>
        <v>503/SIPB/040/2017</v>
      </c>
      <c r="C439" s="92" t="str">
        <f>SIPB!C43 &amp; "
" &amp; SIPB!E43</f>
        <v>Indah Muntoharoh, AMd, Keb.
PKD Tajug</v>
      </c>
      <c r="D439" s="92" t="str">
        <f>SIPB!F43</f>
        <v>Desa Tajug RT 02 RW 04, Kec. Karangmoncol, Kab. Purbalingga</v>
      </c>
      <c r="E439" s="94" t="str">
        <f>TEXT(SIPB!H43, "dd MMMM yyyy")</f>
        <v>11 October 2017</v>
      </c>
      <c r="F439" s="97" t="str">
        <f>TEXT(SIPB!I43, "dd MMMM yyyy")</f>
        <v>04 August 2018</v>
      </c>
      <c r="G439" s="93">
        <v>3</v>
      </c>
      <c r="H439" s="94" t="str">
        <f t="shared" si="6"/>
        <v xml:space="preserve"> </v>
      </c>
    </row>
    <row r="440" spans="1:8" ht="47.25" x14ac:dyDescent="0.25">
      <c r="A440" s="91" t="str">
        <f>SIPB!A44</f>
        <v>041</v>
      </c>
      <c r="B440" s="91" t="str">
        <f>SIPB!B44</f>
        <v>503/SIPB/041/2017</v>
      </c>
      <c r="C440" s="92" t="str">
        <f>SIPB!C44 &amp; "
" &amp; SIPB!E44</f>
        <v>Rini Handayani, AMd, Keb.
PKD Grantung</v>
      </c>
      <c r="D440" s="92" t="str">
        <f>SIPB!F44</f>
        <v>Desa Grantung RT 02 RW 02, Kec. Karangmoncol, Kab. Purbalingga</v>
      </c>
      <c r="E440" s="94" t="str">
        <f>TEXT(SIPB!H44, "dd MMMM yyyy")</f>
        <v>11 October 2017</v>
      </c>
      <c r="F440" s="97" t="str">
        <f>TEXT(SIPB!I44, "dd MMMM yyyy")</f>
        <v>23 January 2018</v>
      </c>
      <c r="G440" s="93">
        <v>4</v>
      </c>
      <c r="H440" s="94" t="str">
        <f t="shared" si="6"/>
        <v xml:space="preserve"> </v>
      </c>
    </row>
    <row r="441" spans="1:8" ht="47.25" x14ac:dyDescent="0.25">
      <c r="A441" s="91" t="str">
        <f>SIPB!A45</f>
        <v>042</v>
      </c>
      <c r="B441" s="91" t="str">
        <f>SIPB!B45</f>
        <v>503/SIPB/042/2017</v>
      </c>
      <c r="C441" s="92" t="str">
        <f>SIPB!C45 &amp; "
" &amp; SIPB!E45</f>
        <v>Siti Marfuah, AMd, Keb.
Pustu Tamansari</v>
      </c>
      <c r="D441" s="92" t="str">
        <f>SIPB!F45</f>
        <v>Desa Tamansari RT 02 RW 09, Kec. Karangmoncol, Kab. Purbalingga</v>
      </c>
      <c r="E441" s="94" t="str">
        <f>TEXT(SIPB!H45, "dd MMMM yyyy")</f>
        <v>11 October 2017</v>
      </c>
      <c r="F441" s="97" t="str">
        <f>TEXT(SIPB!I45, "dd MMMM yyyy")</f>
        <v>06 January 2018</v>
      </c>
      <c r="G441" s="93">
        <v>4</v>
      </c>
      <c r="H441" s="94" t="str">
        <f t="shared" si="6"/>
        <v xml:space="preserve"> </v>
      </c>
    </row>
    <row r="442" spans="1:8" ht="47.25" x14ac:dyDescent="0.25">
      <c r="A442" s="91" t="str">
        <f>SIPB!A46</f>
        <v>043</v>
      </c>
      <c r="B442" s="91" t="str">
        <f>SIPB!B46</f>
        <v>503/SIPB/043/2017</v>
      </c>
      <c r="C442" s="92" t="str">
        <f>SIPB!C46 &amp; "
" &amp; SIPB!E46</f>
        <v>Nurlaela Wachyuning Rahayu, AMd, Keb.
PKD Pekiringan</v>
      </c>
      <c r="D442" s="92" t="str">
        <f>SIPB!F46</f>
        <v>Desa Pekiringan RT 01 RW 06, Kec. Karangmoncol, Kab. Purbalingga</v>
      </c>
      <c r="E442" s="94" t="str">
        <f>TEXT(SIPB!H46, "dd MMMM yyyy")</f>
        <v>11 October 2017</v>
      </c>
      <c r="F442" s="97" t="str">
        <f>TEXT(SIPB!I46, "dd MMMM yyyy")</f>
        <v>09 February 2018</v>
      </c>
      <c r="G442" s="93">
        <v>4</v>
      </c>
      <c r="H442" s="94" t="str">
        <f t="shared" si="6"/>
        <v xml:space="preserve"> </v>
      </c>
    </row>
    <row r="443" spans="1:8" ht="47.25" x14ac:dyDescent="0.25">
      <c r="A443" s="91" t="str">
        <f>SIPB!A47</f>
        <v>044</v>
      </c>
      <c r="B443" s="91" t="str">
        <f>SIPB!B47</f>
        <v>503/SIPB/044/2017</v>
      </c>
      <c r="C443" s="92" t="str">
        <f>SIPB!C47 &amp; "
" &amp; SIPB!E47</f>
        <v>Anita Endah Setiawati, AMd, Keb.
UPTD Puskesmas Karangmoncol</v>
      </c>
      <c r="D443" s="92" t="str">
        <f>SIPB!F47</f>
        <v>Desa Rajawana RT 24 RW 02, Kec. Karangmoncol, Kab. Purbalingga</v>
      </c>
      <c r="E443" s="94" t="str">
        <f>TEXT(SIPB!H47, "dd MMMM yyyy")</f>
        <v>11 October 2017</v>
      </c>
      <c r="F443" s="97" t="str">
        <f>TEXT(SIPB!I47, "dd MMMM yyyy")</f>
        <v>04 April 2018</v>
      </c>
      <c r="G443" s="93">
        <v>4</v>
      </c>
      <c r="H443" s="94" t="str">
        <f t="shared" si="6"/>
        <v xml:space="preserve"> </v>
      </c>
    </row>
    <row r="444" spans="1:8" ht="47.25" x14ac:dyDescent="0.25">
      <c r="A444" s="91" t="str">
        <f>SIPB!A48</f>
        <v>045</v>
      </c>
      <c r="B444" s="91" t="str">
        <f>SIPB!B48</f>
        <v>503/SIPB/045/2017</v>
      </c>
      <c r="C444" s="92" t="str">
        <f>SIPB!C48 &amp; "
" &amp; SIPB!E48</f>
        <v>Niza Ragil Pangesty, AMd, Keb.
PKD Rajawana</v>
      </c>
      <c r="D444" s="92" t="str">
        <f>SIPB!F48</f>
        <v>Desa Rajawana RT 10 RW 04, Kec. Karangmoncol, Kab. Purbalingga</v>
      </c>
      <c r="E444" s="94" t="str">
        <f>TEXT(SIPB!H48, "dd MMMM yyyy")</f>
        <v>11 October 2017</v>
      </c>
      <c r="F444" s="97" t="str">
        <f>TEXT(SIPB!I48, "dd MMMM yyyy")</f>
        <v>25 April 2018</v>
      </c>
      <c r="G444" s="93">
        <v>4</v>
      </c>
      <c r="H444" s="94" t="str">
        <f t="shared" si="6"/>
        <v xml:space="preserve"> </v>
      </c>
    </row>
    <row r="445" spans="1:8" ht="15.75" x14ac:dyDescent="0.25">
      <c r="A445" s="91" t="str">
        <f>SIPB!A49</f>
        <v>046</v>
      </c>
      <c r="B445" s="91" t="str">
        <f>SIPB!B49</f>
        <v>503/SIPB/046/2017</v>
      </c>
      <c r="C445" s="92"/>
      <c r="D445" s="92"/>
      <c r="E445" s="94"/>
      <c r="F445" s="97"/>
      <c r="G445" s="93"/>
      <c r="H445" s="94" t="str">
        <f t="shared" si="6"/>
        <v>tdk ada</v>
      </c>
    </row>
    <row r="446" spans="1:8" ht="47.25" x14ac:dyDescent="0.25">
      <c r="A446" s="91" t="str">
        <f>SIPB!A50</f>
        <v>047</v>
      </c>
      <c r="B446" s="91" t="str">
        <f>SIPB!B50</f>
        <v>503/SIPB/047/2017</v>
      </c>
      <c r="C446" s="92" t="str">
        <f>SIPB!C50 &amp; "
" &amp; SIPB!E50</f>
        <v>Sri Palupi, AMd, Keb.
UPTD Puskesmas Karangmoncol</v>
      </c>
      <c r="D446" s="92" t="str">
        <f>SIPB!F50</f>
        <v>Desa Pekiringan RT 03 RW 09, Kec. Karangmoncol, Kab. Purbalingga</v>
      </c>
      <c r="E446" s="94" t="str">
        <f>TEXT(SIPB!H50, "dd MMMM yyyy")</f>
        <v>11 October 2017</v>
      </c>
      <c r="F446" s="97" t="str">
        <f>TEXT(SIPB!I50, "dd MMMM yyyy")</f>
        <v>18 April 2018</v>
      </c>
      <c r="G446" s="93">
        <v>4</v>
      </c>
      <c r="H446" s="94" t="str">
        <f t="shared" si="6"/>
        <v xml:space="preserve"> </v>
      </c>
    </row>
    <row r="447" spans="1:8" ht="15.75" x14ac:dyDescent="0.25">
      <c r="A447" s="101"/>
      <c r="B447" s="101"/>
      <c r="C447" s="102"/>
      <c r="D447" s="102"/>
      <c r="E447" s="103"/>
      <c r="F447" s="104"/>
      <c r="G447" s="105"/>
      <c r="H447" s="103"/>
    </row>
    <row r="448" spans="1:8" ht="31.5" x14ac:dyDescent="0.25">
      <c r="A448" s="83" t="s">
        <v>1162</v>
      </c>
      <c r="B448" s="84" t="s">
        <v>1163</v>
      </c>
      <c r="C448" s="83" t="s">
        <v>1166</v>
      </c>
      <c r="D448" s="83" t="s">
        <v>1164</v>
      </c>
      <c r="E448" s="83" t="s">
        <v>951</v>
      </c>
      <c r="F448" s="96" t="s">
        <v>952</v>
      </c>
      <c r="G448" s="83" t="s">
        <v>1165</v>
      </c>
      <c r="H448" s="83" t="s">
        <v>1170</v>
      </c>
    </row>
    <row r="449" spans="1:8" ht="47.25" x14ac:dyDescent="0.25">
      <c r="A449" s="91" t="str">
        <f>SIPB!A51</f>
        <v>048</v>
      </c>
      <c r="B449" s="91" t="str">
        <f>SIPB!B51</f>
        <v>503/SIPB/048/2017</v>
      </c>
      <c r="C449" s="92" t="str">
        <f>SIPB!C51 &amp; "
" &amp; SIPB!E51</f>
        <v>Pancasilawati, AMd, Keb.
UPTD Puskesmas Karangmoncol</v>
      </c>
      <c r="D449" s="92" t="str">
        <f>SIPB!F51</f>
        <v>Desa Tunjungmuli RT 04 RW 03, Kec. Karangmoncol, Kab. Purbalingga</v>
      </c>
      <c r="E449" s="94" t="str">
        <f>TEXT(SIPB!H51, "dd MMMM yyyy")</f>
        <v>11 October 2017</v>
      </c>
      <c r="F449" s="97" t="str">
        <f>TEXT(SIPB!I51, "dd MMMM yyyy")</f>
        <v>01 June 2018</v>
      </c>
      <c r="G449" s="93">
        <v>4</v>
      </c>
      <c r="H449" s="94" t="str">
        <f t="shared" si="6"/>
        <v xml:space="preserve"> </v>
      </c>
    </row>
    <row r="450" spans="1:8" ht="47.25" x14ac:dyDescent="0.25">
      <c r="A450" s="91" t="str">
        <f>SIPB!A52</f>
        <v>049</v>
      </c>
      <c r="B450" s="91" t="str">
        <f>SIPB!B52</f>
        <v>503/SIPB/049/2017</v>
      </c>
      <c r="C450" s="92" t="str">
        <f>SIPB!C52 &amp; "
" &amp; SIPB!E52</f>
        <v>Azizah Dhita Safitri, AMd, Keb.
PKD Karangsari</v>
      </c>
      <c r="D450" s="92" t="str">
        <f>SIPB!F52</f>
        <v>Desa Karangsari RT 02 RW 04, Kec. Karangmoncol, Kab. Purbalingga</v>
      </c>
      <c r="E450" s="94" t="str">
        <f>TEXT(SIPB!H52, "dd MMMM yyyy")</f>
        <v>11 October 2017</v>
      </c>
      <c r="F450" s="97" t="str">
        <f>TEXT(SIPB!I52, "dd MMMM yyyy")</f>
        <v>08 April 2020</v>
      </c>
      <c r="G450" s="93">
        <v>4</v>
      </c>
      <c r="H450" s="94" t="str">
        <f t="shared" si="6"/>
        <v xml:space="preserve"> </v>
      </c>
    </row>
    <row r="451" spans="1:8" ht="47.25" x14ac:dyDescent="0.25">
      <c r="A451" s="91" t="str">
        <f>SIPB!A53</f>
        <v>050</v>
      </c>
      <c r="B451" s="91" t="str">
        <f>SIPB!B53</f>
        <v>503/SIPB/050/2017</v>
      </c>
      <c r="C451" s="92" t="str">
        <f>SIPB!C53 &amp; "
" &amp; SIPB!E53</f>
        <v>Azizah Rokhmah, AMd, Keb.
UPTD Puskesmas Karangmoncol</v>
      </c>
      <c r="D451" s="92" t="str">
        <f>SIPB!F53</f>
        <v>Desa Tamansari RT 01 RW 015, Kec. Karangmoncol, Kab. Purbalingga</v>
      </c>
      <c r="E451" s="94" t="str">
        <f>TEXT(SIPB!H53, "dd MMMM yyyy")</f>
        <v>11 October 2017</v>
      </c>
      <c r="F451" s="97" t="str">
        <f>TEXT(SIPB!I53, "dd MMMM yyyy")</f>
        <v>04 March 2018</v>
      </c>
      <c r="G451" s="93">
        <v>4</v>
      </c>
      <c r="H451" s="94" t="str">
        <f t="shared" si="6"/>
        <v xml:space="preserve"> </v>
      </c>
    </row>
    <row r="452" spans="1:8" ht="47.25" x14ac:dyDescent="0.25">
      <c r="A452" s="91" t="str">
        <f>SIPB!A54</f>
        <v>051</v>
      </c>
      <c r="B452" s="91" t="str">
        <f>SIPB!B54</f>
        <v>503/SIPB/051/2017</v>
      </c>
      <c r="C452" s="92" t="str">
        <f>SIPB!C54 &amp; "
" &amp; SIPB!E54</f>
        <v>Krislina Cahyaningrum, AMd, Keb.
PKD Kramat</v>
      </c>
      <c r="D452" s="92" t="str">
        <f>SIPB!F54</f>
        <v>Desa Tunjungmuli RT 02 RW 09, Kec. Karangmoncol, Kab. Purbalingga</v>
      </c>
      <c r="E452" s="94" t="str">
        <f>TEXT(SIPB!H54, "dd MMMM yyyy")</f>
        <v>11 October 2017</v>
      </c>
      <c r="F452" s="97" t="str">
        <f>TEXT(SIPB!I54, "dd MMMM yyyy")</f>
        <v>01 January 2018</v>
      </c>
      <c r="G452" s="93">
        <v>4</v>
      </c>
      <c r="H452" s="94" t="str">
        <f t="shared" si="6"/>
        <v xml:space="preserve"> </v>
      </c>
    </row>
    <row r="453" spans="1:8" ht="47.25" x14ac:dyDescent="0.25">
      <c r="A453" s="91" t="str">
        <f>SIPB!A55</f>
        <v>052</v>
      </c>
      <c r="B453" s="91" t="str">
        <f>SIPB!B55</f>
        <v>503/SIPB/052/2017</v>
      </c>
      <c r="C453" s="92" t="str">
        <f>SIPB!C55 &amp; "
" &amp; SIPB!E55</f>
        <v>Suci Wulandari, AMd, Keb.
PKD Sirau</v>
      </c>
      <c r="D453" s="92" t="str">
        <f>SIPB!F55</f>
        <v>Desa Sirau RT 01 RW 01, Kec. Karangmoncol, Kab. Purbalingga</v>
      </c>
      <c r="E453" s="94" t="str">
        <f>TEXT(SIPB!H55, "dd MMMM yyyy")</f>
        <v>11 October 2017</v>
      </c>
      <c r="F453" s="97" t="str">
        <f>TEXT(SIPB!I55, "dd MMMM yyyy")</f>
        <v>17 March 2018</v>
      </c>
      <c r="G453" s="93">
        <v>4</v>
      </c>
      <c r="H453" s="94" t="str">
        <f t="shared" si="6"/>
        <v xml:space="preserve"> </v>
      </c>
    </row>
    <row r="454" spans="1:8" ht="47.25" x14ac:dyDescent="0.25">
      <c r="A454" s="91" t="str">
        <f>SIPB!A56</f>
        <v>053</v>
      </c>
      <c r="B454" s="91" t="str">
        <f>SIPB!B56</f>
        <v>503/SIPB/053/2017</v>
      </c>
      <c r="C454" s="92" t="str">
        <f>SIPB!C56 &amp; "
" &amp; SIPB!E56</f>
        <v>Sumarniyati, AMd, Keb.
UPTD Puskesmas Karangmoncol</v>
      </c>
      <c r="D454" s="92" t="str">
        <f>SIPB!F56</f>
        <v>Desa Rajawana RT 24 RW 02, Kec. Karangmoncol, Kab. Purbalingga</v>
      </c>
      <c r="E454" s="94" t="str">
        <f>TEXT(SIPB!H56, "dd MMMM yyyy")</f>
        <v>11 October 2017</v>
      </c>
      <c r="F454" s="97" t="str">
        <f>TEXT(SIPB!I56, "dd MMMM yyyy")</f>
        <v>08 February 2018</v>
      </c>
      <c r="G454" s="93">
        <v>4</v>
      </c>
      <c r="H454" s="94" t="str">
        <f t="shared" si="6"/>
        <v xml:space="preserve"> </v>
      </c>
    </row>
    <row r="455" spans="1:8" ht="47.25" x14ac:dyDescent="0.25">
      <c r="A455" s="91" t="str">
        <f>SIPB!A57</f>
        <v>054</v>
      </c>
      <c r="B455" s="91" t="str">
        <f>SIPB!B57</f>
        <v>503/SIPB/054/2017</v>
      </c>
      <c r="C455" s="92" t="str">
        <f>SIPB!C57 &amp; "
" &amp; SIPB!E57</f>
        <v>Pabrian Eka Siti Sundari, AMd, Keb.
BPM Pabrian Eka Siti Sundari</v>
      </c>
      <c r="D455" s="92" t="str">
        <f>SIPB!F57</f>
        <v>Desa Bantarbarang RT 01 RW 06, Kec. Rembang, Kab. Purbalingga</v>
      </c>
      <c r="E455" s="94" t="str">
        <f>TEXT(SIPB!H57, "dd MMMM yyyy")</f>
        <v>11 October 2017</v>
      </c>
      <c r="F455" s="97" t="str">
        <f>TEXT(SIPB!I57, "dd MMMM yyyy")</f>
        <v>22 June 2018</v>
      </c>
      <c r="G455" s="93">
        <v>4</v>
      </c>
      <c r="H455" s="94" t="str">
        <f t="shared" si="6"/>
        <v xml:space="preserve"> </v>
      </c>
    </row>
    <row r="456" spans="1:8" ht="47.25" x14ac:dyDescent="0.25">
      <c r="A456" s="91" t="str">
        <f>SIPB!A58</f>
        <v>055</v>
      </c>
      <c r="B456" s="91" t="str">
        <f>SIPB!B58</f>
        <v>503/SIPB/055/2017</v>
      </c>
      <c r="C456" s="92" t="str">
        <f>SIPB!C58 &amp; "
" &amp; SIPB!E58</f>
        <v>Sri Rejeki Handayani, AMd, Keb.
BPM Sri Rejeki Handayani</v>
      </c>
      <c r="D456" s="92" t="str">
        <f>SIPB!F58</f>
        <v>Desa Makam RT 05 RW 04, Kec. Rembang, Kab. Purbalingga</v>
      </c>
      <c r="E456" s="94" t="str">
        <f>TEXT(SIPB!H58, "dd MMMM yyyy")</f>
        <v>11 October 2017</v>
      </c>
      <c r="F456" s="97" t="str">
        <f>TEXT(SIPB!I58, "dd MMMM yyyy")</f>
        <v>20 May 2018</v>
      </c>
      <c r="G456" s="93">
        <v>4</v>
      </c>
      <c r="H456" s="94" t="str">
        <f t="shared" si="6"/>
        <v xml:space="preserve"> </v>
      </c>
    </row>
    <row r="457" spans="1:8" ht="47.25" x14ac:dyDescent="0.25">
      <c r="A457" s="91" t="str">
        <f>SIPB!A59</f>
        <v>056</v>
      </c>
      <c r="B457" s="91" t="str">
        <f>SIPB!B59</f>
        <v>503/SIPB/056/2017</v>
      </c>
      <c r="C457" s="92" t="str">
        <f>SIPB!C59 &amp; "
" &amp; SIPB!E59</f>
        <v>Sri Rejeki Handayani, AMd, Keb.
UPTD Puskesmas Rembang</v>
      </c>
      <c r="D457" s="92" t="str">
        <f>SIPB!F59</f>
        <v>Desa Makam RT 05 RW 04, Kec. Rembang, Kab. Purbalingga</v>
      </c>
      <c r="E457" s="94" t="str">
        <f>TEXT(SIPB!H59, "dd MMMM yyyy")</f>
        <v>11 October 2017</v>
      </c>
      <c r="F457" s="97" t="str">
        <f>TEXT(SIPB!I59, "dd MMMM yyyy")</f>
        <v>20 May 2018</v>
      </c>
      <c r="G457" s="93">
        <v>4</v>
      </c>
      <c r="H457" s="94" t="str">
        <f t="shared" si="6"/>
        <v xml:space="preserve"> </v>
      </c>
    </row>
    <row r="458" spans="1:8" ht="15.75" x14ac:dyDescent="0.25">
      <c r="A458" s="101"/>
      <c r="B458" s="101"/>
      <c r="C458" s="102"/>
      <c r="D458" s="102"/>
      <c r="E458" s="103"/>
      <c r="F458" s="104"/>
      <c r="G458" s="105"/>
      <c r="H458" s="103"/>
    </row>
    <row r="459" spans="1:8" ht="31.5" x14ac:dyDescent="0.25">
      <c r="A459" s="83" t="s">
        <v>1162</v>
      </c>
      <c r="B459" s="84" t="s">
        <v>1163</v>
      </c>
      <c r="C459" s="83" t="s">
        <v>1166</v>
      </c>
      <c r="D459" s="83" t="s">
        <v>1164</v>
      </c>
      <c r="E459" s="83" t="s">
        <v>951</v>
      </c>
      <c r="F459" s="96" t="s">
        <v>952</v>
      </c>
      <c r="G459" s="83" t="s">
        <v>1165</v>
      </c>
      <c r="H459" s="83" t="s">
        <v>1170</v>
      </c>
    </row>
    <row r="460" spans="1:8" ht="47.25" x14ac:dyDescent="0.25">
      <c r="A460" s="91" t="str">
        <f>SIPB!A60</f>
        <v>057</v>
      </c>
      <c r="B460" s="91" t="str">
        <f>SIPB!B60</f>
        <v>503/SIPB/057/2017</v>
      </c>
      <c r="C460" s="92" t="str">
        <f>SIPB!C60 &amp; "
" &amp; SIPB!E60</f>
        <v>Sugiasih, AMd, Keb.
BPM Sugiasih</v>
      </c>
      <c r="D460" s="92" t="str">
        <f>SIPB!F60</f>
        <v>Desa Bodaskarangjati RT 01 RW 06, Kec. Rembang, Kab. Purbalingga</v>
      </c>
      <c r="E460" s="94" t="str">
        <f>TEXT(SIPB!H60, "dd MMMM yyyy")</f>
        <v>11 October 2017</v>
      </c>
      <c r="F460" s="97" t="str">
        <f>TEXT(SIPB!I60, "dd MMMM yyyy")</f>
        <v>09 July 2018</v>
      </c>
      <c r="G460" s="93">
        <v>4</v>
      </c>
      <c r="H460" s="94" t="str">
        <f t="shared" si="6"/>
        <v xml:space="preserve"> </v>
      </c>
    </row>
    <row r="461" spans="1:8" ht="47.25" x14ac:dyDescent="0.25">
      <c r="A461" s="91" t="str">
        <f>SIPB!A61</f>
        <v>058</v>
      </c>
      <c r="B461" s="91" t="str">
        <f>SIPB!B61</f>
        <v>503/SIPB/058/2017</v>
      </c>
      <c r="C461" s="92" t="str">
        <f>SIPB!C61 &amp; "
" &amp; SIPB!E61</f>
        <v>Siti Hidayah, AMd, Keb
BPM Siti Hidayah</v>
      </c>
      <c r="D461" s="92" t="str">
        <f>SIPB!F61</f>
        <v>Desa Bantarbarang RT 01 RW 06, Kec. Rembang, Kab. Purbalingga</v>
      </c>
      <c r="E461" s="94" t="str">
        <f>TEXT(SIPB!H61, "dd MMMM yyyy")</f>
        <v>11 October 2017</v>
      </c>
      <c r="F461" s="97" t="str">
        <f>TEXT(SIPB!I61, "dd MMMM yyyy")</f>
        <v>02 October 2018</v>
      </c>
      <c r="G461" s="93">
        <v>4</v>
      </c>
      <c r="H461" s="94" t="str">
        <f t="shared" si="6"/>
        <v xml:space="preserve"> </v>
      </c>
    </row>
    <row r="462" spans="1:8" ht="47.25" x14ac:dyDescent="0.25">
      <c r="A462" s="91" t="str">
        <f>SIPB!A62</f>
        <v>059</v>
      </c>
      <c r="B462" s="91" t="str">
        <f>SIPB!B62</f>
        <v>503/SIPB/059/2017</v>
      </c>
      <c r="C462" s="92" t="str">
        <f>SIPB!C62 &amp; "
" &amp; SIPB!E62</f>
        <v>Siti Fatimah, AMd, Keb.
BPM Siti Fatimah</v>
      </c>
      <c r="D462" s="92" t="str">
        <f>SIPB!F62</f>
        <v>Desa Tanalum RT 01 RW 01, Kec. Rembang, Kab. Purbalingga</v>
      </c>
      <c r="E462" s="94" t="str">
        <f>TEXT(SIPB!H62, "dd MMMM yyyy")</f>
        <v>11 October 2017</v>
      </c>
      <c r="F462" s="97" t="str">
        <f>TEXT(SIPB!I62, "dd MMMM yyyy")</f>
        <v>29 December 2018</v>
      </c>
      <c r="G462" s="93">
        <v>4</v>
      </c>
      <c r="H462" s="94" t="str">
        <f t="shared" si="6"/>
        <v xml:space="preserve"> </v>
      </c>
    </row>
    <row r="463" spans="1:8" ht="47.25" x14ac:dyDescent="0.25">
      <c r="A463" s="91" t="str">
        <f>SIPB!A63</f>
        <v>060</v>
      </c>
      <c r="B463" s="91" t="str">
        <f>SIPB!B63</f>
        <v>503/SIPB/060/2017</v>
      </c>
      <c r="C463" s="92" t="str">
        <f>SIPB!C63 &amp; "
" &amp; SIPB!E63</f>
        <v>Junaenah, AMd, Keb.
BPM Junaenah</v>
      </c>
      <c r="D463" s="92" t="str">
        <f>SIPB!F63</f>
        <v>Desa Losari RT 02 RW 03, Kec. Rembang, Kab. Purbalingga</v>
      </c>
      <c r="E463" s="94" t="str">
        <f>TEXT(SIPB!H63, "dd MMMM yyyy")</f>
        <v>11 October 2017</v>
      </c>
      <c r="F463" s="97" t="str">
        <f>TEXT(SIPB!I63, "dd MMMM yyyy")</f>
        <v>02 June 2018</v>
      </c>
      <c r="G463" s="93">
        <v>4</v>
      </c>
      <c r="H463" s="94" t="str">
        <f t="shared" si="6"/>
        <v xml:space="preserve"> </v>
      </c>
    </row>
    <row r="464" spans="1:8" ht="47.25" x14ac:dyDescent="0.25">
      <c r="A464" s="91" t="str">
        <f>SIPB!A64</f>
        <v>061</v>
      </c>
      <c r="B464" s="91" t="str">
        <f>SIPB!B64</f>
        <v>503/SIPB/061/2017</v>
      </c>
      <c r="C464" s="92" t="str">
        <f>SIPB!C64 &amp; "
" &amp; SIPB!E64</f>
        <v>Rosiyatun, AMd, Keb.
Pustu Desa Bantarbarang</v>
      </c>
      <c r="D464" s="92" t="str">
        <f>SIPB!F64</f>
        <v>Desa Bantarbarang RT 03 RW 07, Kec. Rembang, Kab. Purbalingga</v>
      </c>
      <c r="E464" s="94" t="str">
        <f>TEXT(SIPB!H64, "dd MMMM yyyy")</f>
        <v>11 October 2017</v>
      </c>
      <c r="F464" s="97" t="str">
        <f>TEXT(SIPB!I64, "dd MMMM yyyy")</f>
        <v>04 February 2018</v>
      </c>
      <c r="G464" s="93">
        <v>4</v>
      </c>
      <c r="H464" s="94" t="str">
        <f t="shared" si="6"/>
        <v xml:space="preserve"> </v>
      </c>
    </row>
    <row r="465" spans="1:8" ht="47.25" x14ac:dyDescent="0.25">
      <c r="A465" s="91" t="str">
        <f>SIPB!A65</f>
        <v>062</v>
      </c>
      <c r="B465" s="91" t="str">
        <f>SIPB!B65</f>
        <v>503/SIPB/062/2017</v>
      </c>
      <c r="C465" s="92" t="str">
        <f>SIPB!C65 &amp; "
" &amp; SIPB!E65</f>
        <v>Peni Indrawati, AMd, Keb.
Pustu Desa Makam</v>
      </c>
      <c r="D465" s="92" t="str">
        <f>SIPB!F65</f>
        <v>Desa Makam RT 05 RW 05, Kec. Rembang, Kab. Purbalingga</v>
      </c>
      <c r="E465" s="94" t="str">
        <f>TEXT(SIPB!H65, "dd MMMM yyyy")</f>
        <v>11 October 2017</v>
      </c>
      <c r="F465" s="97" t="str">
        <f>TEXT(SIPB!I65, "dd MMMM yyyy")</f>
        <v>27 February 2018</v>
      </c>
      <c r="G465" s="93">
        <v>4</v>
      </c>
      <c r="H465" s="94" t="str">
        <f t="shared" si="6"/>
        <v xml:space="preserve"> </v>
      </c>
    </row>
    <row r="466" spans="1:8" ht="47.25" x14ac:dyDescent="0.25">
      <c r="A466" s="91" t="str">
        <f>SIPB!A66</f>
        <v>063</v>
      </c>
      <c r="B466" s="91" t="str">
        <f>SIPB!B66</f>
        <v>503/SIPB/063/2017</v>
      </c>
      <c r="C466" s="92" t="str">
        <f>SIPB!C66 &amp; "
" &amp; SIPB!E66</f>
        <v>Yani Purwaningsih, AMd, Keb.
PKD Desa Sumampir</v>
      </c>
      <c r="D466" s="92" t="str">
        <f>SIPB!F66</f>
        <v>Desa Sumampir RT 03 RW 03, Kec. Rembang, Kab. Purbalingga</v>
      </c>
      <c r="E466" s="94" t="str">
        <f>TEXT(SIPB!H66, "dd MMMM yyyy")</f>
        <v>11 October 2017</v>
      </c>
      <c r="F466" s="97" t="str">
        <f>TEXT(SIPB!I66, "dd MMMM yyyy")</f>
        <v>25 January 2018</v>
      </c>
      <c r="G466" s="93">
        <v>4</v>
      </c>
      <c r="H466" s="94" t="str">
        <f t="shared" si="6"/>
        <v xml:space="preserve"> </v>
      </c>
    </row>
    <row r="467" spans="1:8" ht="47.25" x14ac:dyDescent="0.25">
      <c r="A467" s="91" t="str">
        <f>SIPB!A67</f>
        <v>064</v>
      </c>
      <c r="B467" s="91" t="str">
        <f>SIPB!B67</f>
        <v>503/SIPB/064/2017</v>
      </c>
      <c r="C467" s="92" t="str">
        <f>SIPB!C67 &amp; "
" &amp; SIPB!E67</f>
        <v>Dian Ayu Fitrianingrum, AMd, Keb.
PKD Desa Wanogara Kulon</v>
      </c>
      <c r="D467" s="92" t="str">
        <f>SIPB!F67</f>
        <v>Desa Makam RT 03 RW 02, Kec. Rembang, Kab. Purbalingga</v>
      </c>
      <c r="E467" s="94" t="str">
        <f>TEXT(SIPB!H67, "dd MMMM yyyy")</f>
        <v>11 October 2017</v>
      </c>
      <c r="F467" s="97" t="str">
        <f>TEXT(SIPB!I67, "dd MMMM yyyy")</f>
        <v>18 January 2018</v>
      </c>
      <c r="G467" s="93">
        <v>4</v>
      </c>
      <c r="H467" s="94" t="str">
        <f t="shared" si="6"/>
        <v xml:space="preserve"> </v>
      </c>
    </row>
    <row r="468" spans="1:8" ht="47.25" x14ac:dyDescent="0.25">
      <c r="A468" s="91" t="str">
        <f>SIPB!A68</f>
        <v>065</v>
      </c>
      <c r="B468" s="91" t="str">
        <f>SIPB!B68</f>
        <v>503/SIPB/065/2017</v>
      </c>
      <c r="C468" s="92" t="str">
        <f>SIPB!C68 &amp; "
" &amp; SIPB!E68</f>
        <v>Ermawati, AMd, Keb.
PKD Desa Wlahar</v>
      </c>
      <c r="D468" s="92" t="str">
        <f>SIPB!F68</f>
        <v>Desa Sumampir RT 06 RW 02, Kec. Rembang, Kab. Purbalingga</v>
      </c>
      <c r="E468" s="94" t="str">
        <f>TEXT(SIPB!H68, "dd MMMM yyyy")</f>
        <v>11 October 2017</v>
      </c>
      <c r="F468" s="97" t="str">
        <f>TEXT(SIPB!I68, "dd MMMM yyyy")</f>
        <v>07 February 2018</v>
      </c>
      <c r="G468" s="93">
        <v>4</v>
      </c>
      <c r="H468" s="94" t="str">
        <f t="shared" si="6"/>
        <v xml:space="preserve"> </v>
      </c>
    </row>
    <row r="469" spans="1:8" ht="15.75" x14ac:dyDescent="0.25">
      <c r="A469" s="101"/>
      <c r="B469" s="101"/>
      <c r="C469" s="102"/>
      <c r="D469" s="102"/>
      <c r="E469" s="103"/>
      <c r="F469" s="104"/>
      <c r="G469" s="105"/>
      <c r="H469" s="103"/>
    </row>
    <row r="470" spans="1:8" ht="31.5" x14ac:dyDescent="0.25">
      <c r="A470" s="83" t="s">
        <v>1162</v>
      </c>
      <c r="B470" s="84" t="s">
        <v>1163</v>
      </c>
      <c r="C470" s="83" t="s">
        <v>1166</v>
      </c>
      <c r="D470" s="83" t="s">
        <v>1164</v>
      </c>
      <c r="E470" s="83" t="s">
        <v>951</v>
      </c>
      <c r="F470" s="96" t="s">
        <v>952</v>
      </c>
      <c r="G470" s="83" t="s">
        <v>1165</v>
      </c>
      <c r="H470" s="83" t="s">
        <v>1170</v>
      </c>
    </row>
    <row r="471" spans="1:8" ht="47.25" x14ac:dyDescent="0.25">
      <c r="A471" s="91" t="str">
        <f>SIPB!A69</f>
        <v>066</v>
      </c>
      <c r="B471" s="91" t="str">
        <f>SIPB!B69</f>
        <v>503/SIPB/066/2017</v>
      </c>
      <c r="C471" s="92" t="str">
        <f>SIPB!C69 &amp; "
" &amp; SIPB!E69</f>
        <v>Sri Mulyati, AMd, Keb.
Pustu Gunungwuled</v>
      </c>
      <c r="D471" s="92" t="str">
        <f>SIPB!F69</f>
        <v>Desa Gunungwuled RT 05 RW 01, Kec. Rembang, Kab. Purbalingga</v>
      </c>
      <c r="E471" s="94" t="str">
        <f>TEXT(SIPB!H69, "dd MMMM yyyy")</f>
        <v>11 October 2017</v>
      </c>
      <c r="F471" s="97" t="str">
        <f>TEXT(SIPB!I69, "dd MMMM yyyy")</f>
        <v>05 February 2018</v>
      </c>
      <c r="G471" s="93">
        <v>4</v>
      </c>
      <c r="H471" s="94" t="str">
        <f t="shared" si="6"/>
        <v xml:space="preserve"> </v>
      </c>
    </row>
    <row r="472" spans="1:8" ht="47.25" x14ac:dyDescent="0.25">
      <c r="A472" s="91" t="str">
        <f>SIPB!A70</f>
        <v>067</v>
      </c>
      <c r="B472" s="91" t="str">
        <f>SIPB!B70</f>
        <v>503/SIPB/067/2017</v>
      </c>
      <c r="C472" s="92" t="str">
        <f>SIPB!C70 &amp; "
" &amp; SIPB!E70</f>
        <v>Sugiasih, AMd, Keb.
PKD Bodaskarangjati</v>
      </c>
      <c r="D472" s="92" t="str">
        <f>SIPB!F70</f>
        <v>Desa Bodaskarangjati RT 01 RW 04, Kec. Rembang, Kab. Purbalingga</v>
      </c>
      <c r="E472" s="94" t="str">
        <f>TEXT(SIPB!H70, "dd MMMM yyyy")</f>
        <v>11 October 2017</v>
      </c>
      <c r="F472" s="97" t="str">
        <f>TEXT(SIPB!I70, "dd MMMM yyyy")</f>
        <v>09 July 2018</v>
      </c>
      <c r="G472" s="93">
        <v>4</v>
      </c>
      <c r="H472" s="94" t="str">
        <f t="shared" ref="H472:H545" si="7">IF(G472&gt;=1," ","tdk ada")</f>
        <v xml:space="preserve"> </v>
      </c>
    </row>
    <row r="473" spans="1:8" ht="47.25" x14ac:dyDescent="0.25">
      <c r="A473" s="91" t="str">
        <f>SIPB!A71</f>
        <v>068</v>
      </c>
      <c r="B473" s="91" t="str">
        <f>SIPB!B71</f>
        <v>503/SIPB/068/2017</v>
      </c>
      <c r="C473" s="92" t="str">
        <f>SIPB!C71 &amp; "
" &amp; SIPB!E71</f>
        <v>Junaenah, AMd, Keb.
UPTD Puskesmas Rembang</v>
      </c>
      <c r="D473" s="92" t="str">
        <f>SIPB!F71</f>
        <v>Desa Losari RT 02 RW 03, Kec. Rembang, Kab. Purbalingga</v>
      </c>
      <c r="E473" s="94" t="str">
        <f>TEXT(SIPB!H71, "dd MMMM yyyy")</f>
        <v>11 October 2017</v>
      </c>
      <c r="F473" s="97" t="str">
        <f>TEXT(SIPB!I71, "dd MMMM yyyy")</f>
        <v>02 June 2018</v>
      </c>
      <c r="G473" s="93">
        <v>4</v>
      </c>
      <c r="H473" s="94" t="str">
        <f t="shared" si="7"/>
        <v xml:space="preserve"> </v>
      </c>
    </row>
    <row r="474" spans="1:8" ht="47.25" x14ac:dyDescent="0.25">
      <c r="A474" s="91" t="str">
        <f>SIPB!A72</f>
        <v>069</v>
      </c>
      <c r="B474" s="91" t="str">
        <f>SIPB!B72</f>
        <v>503/SIPB/069/2017</v>
      </c>
      <c r="C474" s="92" t="str">
        <f>SIPB!C72 &amp; "
" &amp; SIPB!E72</f>
        <v>Srinani, AMd, Keb.
PKD Wanogara Wetan</v>
      </c>
      <c r="D474" s="92" t="str">
        <f>SIPB!F72</f>
        <v>Desa Makam RT 03 RW 05, Kec. Rembang, Kab. Purbalingga</v>
      </c>
      <c r="E474" s="94" t="str">
        <f>TEXT(SIPB!H72, "dd MMMM yyyy")</f>
        <v>11 October 2017</v>
      </c>
      <c r="F474" s="97" t="str">
        <f>TEXT(SIPB!I72, "dd MMMM yyyy")</f>
        <v>12 June 2018</v>
      </c>
      <c r="G474" s="93">
        <v>4</v>
      </c>
      <c r="H474" s="94" t="str">
        <f t="shared" si="7"/>
        <v xml:space="preserve"> </v>
      </c>
    </row>
    <row r="475" spans="1:8" ht="47.25" x14ac:dyDescent="0.25">
      <c r="A475" s="91" t="str">
        <f>SIPB!A73</f>
        <v>070</v>
      </c>
      <c r="B475" s="91" t="str">
        <f>SIPB!B73</f>
        <v>503/SIPB/070/2017</v>
      </c>
      <c r="C475" s="92" t="str">
        <f>SIPB!C73 &amp; "
" &amp; SIPB!E73</f>
        <v>Siti Fatimah, AMd, Keb.
PKD Tanalum</v>
      </c>
      <c r="D475" s="92" t="str">
        <f>SIPB!F73</f>
        <v>Desa Tanalum RT 01 RW 01, Kec. Rembang, Kab. Purbalingga</v>
      </c>
      <c r="E475" s="94" t="str">
        <f>TEXT(SIPB!H73, "dd MMMM yyyy")</f>
        <v>11 October 2017</v>
      </c>
      <c r="F475" s="97" t="str">
        <f>TEXT(SIPB!I73, "dd MMMM yyyy")</f>
        <v>29 December 2018</v>
      </c>
      <c r="G475" s="93">
        <v>4</v>
      </c>
      <c r="H475" s="94" t="str">
        <f t="shared" si="7"/>
        <v xml:space="preserve"> </v>
      </c>
    </row>
    <row r="476" spans="1:8" ht="47.25" x14ac:dyDescent="0.25">
      <c r="A476" s="91" t="str">
        <f>SIPB!A74</f>
        <v>071</v>
      </c>
      <c r="B476" s="91" t="str">
        <f>SIPB!B74</f>
        <v>503/SIPB/071/2017</v>
      </c>
      <c r="C476" s="92" t="str">
        <f>SIPB!C74 &amp; "
" &amp; SIPB!E74</f>
        <v>Siti Hidayah, AMd, Keb
UPTD Puskesmas Rembang</v>
      </c>
      <c r="D476" s="92" t="str">
        <f>SIPB!F74</f>
        <v>Desa Bantarbarang RT 01 RW 06, Kec. Rembang, Kab. Purbalingga</v>
      </c>
      <c r="E476" s="94" t="str">
        <f>TEXT(SIPB!H74, "dd MMMM yyyy")</f>
        <v>11 October 2017</v>
      </c>
      <c r="F476" s="97" t="str">
        <f>TEXT(SIPB!I74, "dd MMMM yyyy")</f>
        <v>02 October 2018</v>
      </c>
      <c r="G476" s="93">
        <v>4</v>
      </c>
      <c r="H476" s="94" t="str">
        <f t="shared" si="7"/>
        <v xml:space="preserve"> </v>
      </c>
    </row>
    <row r="477" spans="1:8" ht="47.25" x14ac:dyDescent="0.25">
      <c r="A477" s="91" t="str">
        <f>SIPB!A75</f>
        <v>072</v>
      </c>
      <c r="B477" s="91" t="str">
        <f>SIPB!B75</f>
        <v>503/SIPB/072/2017</v>
      </c>
      <c r="C477" s="92" t="str">
        <f>SIPB!C75 &amp; "
" &amp; SIPB!E75</f>
        <v>Titik Nurhandayani, AMd, Keb.
PKD Karangbawang</v>
      </c>
      <c r="D477" s="92" t="str">
        <f>SIPB!F75</f>
        <v>Desa Losari RT 02 RW 03, Kec. Rembang, Kab. Purbalingga</v>
      </c>
      <c r="E477" s="94" t="str">
        <f>TEXT(SIPB!H75, "dd MMMM yyyy")</f>
        <v>11 October 2017</v>
      </c>
      <c r="F477" s="97" t="str">
        <f>TEXT(SIPB!I75, "dd MMMM yyyy")</f>
        <v>23 October 2018</v>
      </c>
      <c r="G477" s="93">
        <v>4</v>
      </c>
      <c r="H477" s="94" t="str">
        <f t="shared" si="7"/>
        <v xml:space="preserve"> </v>
      </c>
    </row>
    <row r="478" spans="1:8" ht="47.25" x14ac:dyDescent="0.25">
      <c r="A478" s="91" t="str">
        <f>SIPB!A76</f>
        <v>073</v>
      </c>
      <c r="B478" s="91" t="str">
        <f>SIPB!B76</f>
        <v>503/SIPB/073/2017</v>
      </c>
      <c r="C478" s="92" t="str">
        <f>SIPB!C76 &amp; "
" &amp; SIPB!E76</f>
        <v>Tri Iriyani, AMd, Keb.
BPM Tri Iriyani</v>
      </c>
      <c r="D478" s="92" t="str">
        <f>SIPB!F76</f>
        <v>Desa Kalimanah Kulon RT 01 RW 01, Kec. Kalimanah, Kab. Purbalingga</v>
      </c>
      <c r="E478" s="94" t="str">
        <f>TEXT(SIPB!H76, "dd MMMM yyyy")</f>
        <v>11 October 2017</v>
      </c>
      <c r="F478" s="97" t="str">
        <f>TEXT(SIPB!I76, "dd MMMM yyyy")</f>
        <v>19 May 2018</v>
      </c>
      <c r="G478" s="93">
        <v>4</v>
      </c>
      <c r="H478" s="94" t="str">
        <f t="shared" si="7"/>
        <v xml:space="preserve"> </v>
      </c>
    </row>
    <row r="479" spans="1:8" ht="47.25" x14ac:dyDescent="0.25">
      <c r="A479" s="91" t="str">
        <f>SIPB!A77</f>
        <v>074</v>
      </c>
      <c r="B479" s="91" t="str">
        <f>SIPB!B77</f>
        <v>503/SIPB/074/2017</v>
      </c>
      <c r="C479" s="92" t="str">
        <f>SIPB!C77 &amp; "
" &amp; SIPB!E77</f>
        <v>Wiwik Setyaningsih, AMd, Keb.
UPTD Puskesmas Kutasari</v>
      </c>
      <c r="D479" s="92" t="str">
        <f>SIPB!F77</f>
        <v>Desa Kutasari RT 04 RW 02, Kec. Kutasari, Kab. Purbalingga</v>
      </c>
      <c r="E479" s="94" t="str">
        <f>TEXT(SIPB!H77, "dd MMMM yyyy")</f>
        <v>11 October 2017</v>
      </c>
      <c r="F479" s="97" t="str">
        <f>TEXT(SIPB!I77, "dd MMMM yyyy")</f>
        <v>22 April 2018</v>
      </c>
      <c r="G479" s="93">
        <v>4</v>
      </c>
      <c r="H479" s="94" t="str">
        <f t="shared" si="7"/>
        <v xml:space="preserve"> </v>
      </c>
    </row>
    <row r="480" spans="1:8" ht="15.75" x14ac:dyDescent="0.25">
      <c r="A480" s="101"/>
      <c r="B480" s="101"/>
      <c r="C480" s="102"/>
      <c r="D480" s="102"/>
      <c r="E480" s="103"/>
      <c r="F480" s="104"/>
      <c r="G480" s="105"/>
      <c r="H480" s="103"/>
    </row>
    <row r="481" spans="1:8" ht="31.5" x14ac:dyDescent="0.25">
      <c r="A481" s="83" t="s">
        <v>1162</v>
      </c>
      <c r="B481" s="84" t="s">
        <v>1163</v>
      </c>
      <c r="C481" s="83" t="s">
        <v>1166</v>
      </c>
      <c r="D481" s="83" t="s">
        <v>1164</v>
      </c>
      <c r="E481" s="83" t="s">
        <v>951</v>
      </c>
      <c r="F481" s="96" t="s">
        <v>952</v>
      </c>
      <c r="G481" s="83" t="s">
        <v>1165</v>
      </c>
      <c r="H481" s="83" t="s">
        <v>1170</v>
      </c>
    </row>
    <row r="482" spans="1:8" ht="47.25" x14ac:dyDescent="0.25">
      <c r="A482" s="91" t="str">
        <f>SIPB!A78</f>
        <v>075</v>
      </c>
      <c r="B482" s="91" t="str">
        <f>SIPB!B78</f>
        <v>503/SIPB/075/2017</v>
      </c>
      <c r="C482" s="92" t="str">
        <f>SIPB!C78 &amp; "
" &amp; SIPB!E78</f>
        <v>Heni Widya Amindari, AMd, Keb.
BPM Heni Widya Amindari</v>
      </c>
      <c r="D482" s="92" t="str">
        <f>SIPB!F78</f>
        <v>Desa Karangcegak RT 22 RW 09, Kec. Kutasari, Kab. Purbalingga</v>
      </c>
      <c r="E482" s="94" t="str">
        <f>TEXT(SIPB!H78, "dd MMMM yyyy")</f>
        <v>11 October 2017</v>
      </c>
      <c r="F482" s="97" t="str">
        <f>TEXT(SIPB!I78, "dd MMMM yyyy")</f>
        <v>03 March 2018</v>
      </c>
      <c r="G482" s="93">
        <v>4</v>
      </c>
      <c r="H482" s="94" t="str">
        <f t="shared" si="7"/>
        <v xml:space="preserve"> </v>
      </c>
    </row>
    <row r="483" spans="1:8" ht="47.25" x14ac:dyDescent="0.25">
      <c r="A483" s="91" t="str">
        <f>SIPB!A79</f>
        <v>076</v>
      </c>
      <c r="B483" s="91" t="str">
        <f>SIPB!B79</f>
        <v>503/SIPB/076/2017</v>
      </c>
      <c r="C483" s="92" t="str">
        <f>SIPB!C79 &amp; "
" &amp; SIPB!E79</f>
        <v>Martini, AMd, Keb.
PKD Desa Munjul</v>
      </c>
      <c r="D483" s="92" t="str">
        <f>SIPB!F79</f>
        <v>Desa Munjul RT 01 RW 01, Kec. Kutasari, Kab. Purbalingga</v>
      </c>
      <c r="E483" s="94" t="str">
        <f>TEXT(SIPB!H79, "dd MMMM yyyy")</f>
        <v>11 October 2017</v>
      </c>
      <c r="F483" s="97" t="str">
        <f>TEXT(SIPB!I79, "dd MMMM yyyy")</f>
        <v>03 January 2018</v>
      </c>
      <c r="G483" s="93">
        <v>4</v>
      </c>
      <c r="H483" s="94" t="str">
        <f t="shared" si="7"/>
        <v xml:space="preserve"> </v>
      </c>
    </row>
    <row r="484" spans="1:8" ht="47.25" x14ac:dyDescent="0.25">
      <c r="A484" s="91" t="str">
        <f>SIPB!A80</f>
        <v>077</v>
      </c>
      <c r="B484" s="91" t="str">
        <f>SIPB!B80</f>
        <v>503/SIPB/077/2017</v>
      </c>
      <c r="C484" s="92" t="str">
        <f>SIPB!C80 &amp; "
" &amp; SIPB!E80</f>
        <v>Sri Mulyani, AMd, Keb.
PKD Desa Cendana</v>
      </c>
      <c r="D484" s="92" t="str">
        <f>SIPB!F80</f>
        <v>Desa Cendana RT 12 RW 06, Kec. Kutasari, Kab. Purbalingga</v>
      </c>
      <c r="E484" s="94" t="str">
        <f>TEXT(SIPB!H80, "dd MMMM yyyy")</f>
        <v>11 October 2017</v>
      </c>
      <c r="F484" s="97" t="str">
        <f>TEXT(SIPB!I80, "dd MMMM yyyy")</f>
        <v>22 January 2018</v>
      </c>
      <c r="G484" s="93">
        <v>4</v>
      </c>
      <c r="H484" s="94" t="str">
        <f t="shared" si="7"/>
        <v xml:space="preserve"> </v>
      </c>
    </row>
    <row r="485" spans="1:8" ht="47.25" x14ac:dyDescent="0.25">
      <c r="A485" s="91" t="str">
        <f>SIPB!A81</f>
        <v>078</v>
      </c>
      <c r="B485" s="91" t="str">
        <f>SIPB!B81</f>
        <v>503/SIPB/078/2017</v>
      </c>
      <c r="C485" s="92" t="str">
        <f>SIPB!C81 &amp; "
" &amp; SIPB!E81</f>
        <v>Sri Mulyani, AMd, Keb.
PKD Desa Sumingkir</v>
      </c>
      <c r="D485" s="92" t="str">
        <f>SIPB!F81</f>
        <v>Desa Sumingkir RT 10 RW 04, Kec. Kutasari, Kab. Purbalingga</v>
      </c>
      <c r="E485" s="94" t="str">
        <f>TEXT(SIPB!H81, "dd MMMM yyyy")</f>
        <v>11 October 2017</v>
      </c>
      <c r="F485" s="97" t="str">
        <f>TEXT(SIPB!I81, "dd MMMM yyyy")</f>
        <v>04 April 2018</v>
      </c>
      <c r="G485" s="93">
        <v>4</v>
      </c>
      <c r="H485" s="94" t="str">
        <f t="shared" si="7"/>
        <v xml:space="preserve"> </v>
      </c>
    </row>
    <row r="486" spans="1:8" ht="47.25" x14ac:dyDescent="0.25">
      <c r="A486" s="91" t="str">
        <f>SIPB!A82</f>
        <v>079</v>
      </c>
      <c r="B486" s="91" t="str">
        <f>SIPB!B82</f>
        <v>503/SIPB/079/2017</v>
      </c>
      <c r="C486" s="92" t="str">
        <f>SIPB!C82 &amp; "
" &amp; SIPB!E82</f>
        <v>Heni Widya Amindari, AMd, Keb.
PKD Desa Karangcegak</v>
      </c>
      <c r="D486" s="92" t="str">
        <f>SIPB!F82</f>
        <v>Desa Karangcegak RT 02 RW 01, Kec. Kutasari, Kab. Purbalingga</v>
      </c>
      <c r="E486" s="94" t="str">
        <f>TEXT(SIPB!H82, "dd MMMM yyyy")</f>
        <v>11 October 2017</v>
      </c>
      <c r="F486" s="97" t="str">
        <f>TEXT(SIPB!I82, "dd MMMM yyyy")</f>
        <v>03 March 2018</v>
      </c>
      <c r="G486" s="93">
        <v>4</v>
      </c>
      <c r="H486" s="94" t="str">
        <f t="shared" si="7"/>
        <v xml:space="preserve"> </v>
      </c>
    </row>
    <row r="487" spans="1:8" ht="47.25" x14ac:dyDescent="0.25">
      <c r="A487" s="91" t="str">
        <f>SIPB!A83</f>
        <v>080</v>
      </c>
      <c r="B487" s="91" t="str">
        <f>SIPB!B83</f>
        <v>503/SIPB/080/2017</v>
      </c>
      <c r="C487" s="92" t="str">
        <f>SIPB!C83 &amp; "
" &amp; SIPB!E83</f>
        <v>Martini, AMd, Keb.
BPM Martini</v>
      </c>
      <c r="D487" s="92" t="str">
        <f>SIPB!F83</f>
        <v>Desa Munjul RT 10 RW 05, Kec. Kutasari, Kab. Purbalingga</v>
      </c>
      <c r="E487" s="94" t="str">
        <f>TEXT(SIPB!H83, "dd MMMM yyyy")</f>
        <v>11 October 2017</v>
      </c>
      <c r="F487" s="97" t="str">
        <f>TEXT(SIPB!I83, "dd MMMM yyyy")</f>
        <v>03 January 2018</v>
      </c>
      <c r="G487" s="93">
        <v>4</v>
      </c>
      <c r="H487" s="94" t="str">
        <f t="shared" si="7"/>
        <v xml:space="preserve"> </v>
      </c>
    </row>
    <row r="488" spans="1:8" ht="47.25" x14ac:dyDescent="0.25">
      <c r="A488" s="91" t="str">
        <f>SIPB!A84</f>
        <v>081</v>
      </c>
      <c r="B488" s="91" t="str">
        <f>SIPB!B84</f>
        <v>503/SIPB/081/2017</v>
      </c>
      <c r="C488" s="92" t="str">
        <f>SIPB!C84 &amp; "
" &amp; SIPB!E84</f>
        <v>Sri Mulyani, AMd, Keb.
BPM Sri Mulyani</v>
      </c>
      <c r="D488" s="92" t="str">
        <f>SIPB!F84</f>
        <v>Desa Cendana RT 12 RW 06, Kec. Kutasari, Kab. Purbalingga</v>
      </c>
      <c r="E488" s="94" t="str">
        <f>TEXT(SIPB!H84, "dd MMMM yyyy")</f>
        <v>11 October 2017</v>
      </c>
      <c r="F488" s="97" t="str">
        <f>TEXT(SIPB!I84, "dd MMMM yyyy")</f>
        <v>22 January 2018</v>
      </c>
      <c r="G488" s="93">
        <v>5</v>
      </c>
      <c r="H488" s="94" t="str">
        <f t="shared" si="7"/>
        <v xml:space="preserve"> </v>
      </c>
    </row>
    <row r="489" spans="1:8" ht="47.25" x14ac:dyDescent="0.25">
      <c r="A489" s="91" t="str">
        <f>SIPB!A85</f>
        <v>082</v>
      </c>
      <c r="B489" s="91" t="str">
        <f>SIPB!B85</f>
        <v>503/SIPB/082/2017</v>
      </c>
      <c r="C489" s="92" t="str">
        <f>SIPB!C85 &amp; "
" &amp; SIPB!E85</f>
        <v>Sri Mulyani, AMd, Keb.
BPM Sri Mulyani</v>
      </c>
      <c r="D489" s="92" t="str">
        <f>SIPB!F85</f>
        <v>Desa Sumingkir RT 10 RW 04, Kec. Kutasari, Kab. Purbalingga</v>
      </c>
      <c r="E489" s="94" t="str">
        <f>TEXT(SIPB!H85, "dd MMMM yyyy")</f>
        <v>11 October 2017</v>
      </c>
      <c r="F489" s="97" t="str">
        <f>TEXT(SIPB!I85, "dd MMMM yyyy")</f>
        <v>04 April 2018</v>
      </c>
      <c r="G489" s="93">
        <v>5</v>
      </c>
      <c r="H489" s="94" t="str">
        <f t="shared" si="7"/>
        <v xml:space="preserve"> </v>
      </c>
    </row>
    <row r="490" spans="1:8" ht="47.25" x14ac:dyDescent="0.25">
      <c r="A490" s="91" t="str">
        <f>SIPB!A86</f>
        <v>083</v>
      </c>
      <c r="B490" s="91" t="str">
        <f>SIPB!B86</f>
        <v>503/SIPB/083/2017</v>
      </c>
      <c r="C490" s="92" t="str">
        <f>SIPB!C86 &amp; "
" &amp; SIPB!E86</f>
        <v>Astridh Dhianing Ratri, AMd, Keb.
PKD Desa Karangklesem</v>
      </c>
      <c r="D490" s="92" t="str">
        <f>SIPB!F86</f>
        <v>Desa Beji RT 03 RW 02, Kec. Kutasari, Kab. Purbalingga</v>
      </c>
      <c r="E490" s="94" t="str">
        <f>TEXT(SIPB!H86, "dd MMMM yyyy")</f>
        <v>11 October 2017</v>
      </c>
      <c r="F490" s="97" t="str">
        <f>TEXT(SIPB!I86, "dd MMMM yyyy")</f>
        <v>08 May 2018</v>
      </c>
      <c r="G490" s="93">
        <v>5</v>
      </c>
      <c r="H490" s="94" t="str">
        <f t="shared" si="7"/>
        <v xml:space="preserve"> </v>
      </c>
    </row>
    <row r="491" spans="1:8" ht="15.75" x14ac:dyDescent="0.25">
      <c r="A491" s="101"/>
      <c r="B491" s="101"/>
      <c r="C491" s="102"/>
      <c r="D491" s="102"/>
      <c r="E491" s="103"/>
      <c r="F491" s="104"/>
      <c r="G491" s="105"/>
      <c r="H491" s="103"/>
    </row>
    <row r="492" spans="1:8" ht="31.5" x14ac:dyDescent="0.25">
      <c r="A492" s="83" t="s">
        <v>1162</v>
      </c>
      <c r="B492" s="84" t="s">
        <v>1163</v>
      </c>
      <c r="C492" s="83" t="s">
        <v>1166</v>
      </c>
      <c r="D492" s="83" t="s">
        <v>1164</v>
      </c>
      <c r="E492" s="83" t="s">
        <v>951</v>
      </c>
      <c r="F492" s="96" t="s">
        <v>952</v>
      </c>
      <c r="G492" s="83" t="s">
        <v>1165</v>
      </c>
      <c r="H492" s="83" t="s">
        <v>1170</v>
      </c>
    </row>
    <row r="493" spans="1:8" ht="63" x14ac:dyDescent="0.25">
      <c r="A493" s="91" t="str">
        <f>SIPB!A87</f>
        <v>084</v>
      </c>
      <c r="B493" s="91" t="str">
        <f>SIPB!B87</f>
        <v>503/SIPB/084/2017</v>
      </c>
      <c r="C493" s="92" t="str">
        <f>SIPB!C87 &amp; "
" &amp; SIPB!E87</f>
        <v>Iha Siansha, AMd, Keb.
PKD Desa Candiwulan</v>
      </c>
      <c r="D493" s="92" t="str">
        <f>SIPB!F87</f>
        <v>Jalan Kenangan IV No. 83 RT 02 RW 03, Kelurahan Karangmanyar, Kec. Kalimanah, Kab. Purbalingga</v>
      </c>
      <c r="E493" s="94" t="str">
        <f>TEXT(SIPB!H87, "dd MMMM yyyy")</f>
        <v>11 October 2017</v>
      </c>
      <c r="F493" s="97" t="str">
        <f>TEXT(SIPB!I87, "dd MMMM yyyy")</f>
        <v>28 April 2018</v>
      </c>
      <c r="G493" s="93">
        <v>5</v>
      </c>
      <c r="H493" s="94" t="str">
        <f t="shared" si="7"/>
        <v xml:space="preserve"> </v>
      </c>
    </row>
    <row r="494" spans="1:8" ht="47.25" x14ac:dyDescent="0.25">
      <c r="A494" s="91" t="str">
        <f>SIPB!A88</f>
        <v>085</v>
      </c>
      <c r="B494" s="91" t="str">
        <f>SIPB!B88</f>
        <v>503/SIPB/085/2017</v>
      </c>
      <c r="C494" s="92" t="str">
        <f>SIPB!C88 &amp; "
" &amp; SIPB!E88</f>
        <v>Isrohanah Yektiningsih, AMd, Keb.
PKD Desa Karanglewas</v>
      </c>
      <c r="D494" s="92" t="str">
        <f>SIPB!F88</f>
        <v>Desa Karanglewas RT 14 RW 06, Kec. Kutasari, Kab. Purbalingga</v>
      </c>
      <c r="E494" s="94" t="str">
        <f>TEXT(SIPB!H88, "dd MMMM yyyy")</f>
        <v>11 October 2017</v>
      </c>
      <c r="F494" s="97" t="str">
        <f>TEXT(SIPB!I88, "dd MMMM yyyy")</f>
        <v>22 January 2018</v>
      </c>
      <c r="G494" s="93">
        <v>5</v>
      </c>
      <c r="H494" s="94" t="str">
        <f t="shared" si="7"/>
        <v xml:space="preserve"> </v>
      </c>
    </row>
    <row r="495" spans="1:8" ht="47.25" x14ac:dyDescent="0.25">
      <c r="A495" s="91" t="str">
        <f>SIPB!A89</f>
        <v>086</v>
      </c>
      <c r="B495" s="91" t="str">
        <f>SIPB!B89</f>
        <v>503/SIPB/086/2017</v>
      </c>
      <c r="C495" s="92" t="str">
        <f>SIPB!C89 &amp; "
" &amp; SIPB!E89</f>
        <v>Imroatul Falah, AMd, Keb.
PKD Desa Meri</v>
      </c>
      <c r="D495" s="92" t="str">
        <f>SIPB!F89</f>
        <v>Desa Meri RT 09 RW 03, Kec. Kutasari, Kab. Purbalingga</v>
      </c>
      <c r="E495" s="94" t="str">
        <f>TEXT(SIPB!H89, "dd MMMM yyyy")</f>
        <v>11 October 2017</v>
      </c>
      <c r="F495" s="97" t="str">
        <f>TEXT(SIPB!I89, "dd MMMM yyyy")</f>
        <v>07 April 2018</v>
      </c>
      <c r="G495" s="93">
        <v>5</v>
      </c>
      <c r="H495" s="94" t="str">
        <f t="shared" si="7"/>
        <v xml:space="preserve"> </v>
      </c>
    </row>
    <row r="496" spans="1:8" ht="47.25" x14ac:dyDescent="0.25">
      <c r="A496" s="91" t="str">
        <f>SIPB!A90</f>
        <v>087</v>
      </c>
      <c r="B496" s="91" t="str">
        <f>SIPB!B90</f>
        <v>503/SIPB/087/2017</v>
      </c>
      <c r="C496" s="92" t="str">
        <f>SIPB!C90 &amp; "
" &amp; SIPB!E90</f>
        <v>Wiwik Setyaningsih, AMd, Keb.
BPM Wiwik Setyaningsih</v>
      </c>
      <c r="D496" s="92" t="str">
        <f>SIPB!F90</f>
        <v>Desa Kutasari RT 04 RW 02, Kec. Kutasari, Kab. Purbalingga</v>
      </c>
      <c r="E496" s="94" t="str">
        <f>TEXT(SIPB!H90, "dd MMMM yyyy")</f>
        <v>11 October 2017</v>
      </c>
      <c r="F496" s="97" t="str">
        <f>TEXT(SIPB!I90, "dd MMMM yyyy")</f>
        <v>22 April 2018</v>
      </c>
      <c r="G496" s="93">
        <v>5</v>
      </c>
      <c r="H496" s="94" t="str">
        <f t="shared" si="7"/>
        <v xml:space="preserve"> </v>
      </c>
    </row>
    <row r="497" spans="1:8" ht="15.75" x14ac:dyDescent="0.25">
      <c r="A497" s="91" t="str">
        <f>SIPB!A91</f>
        <v>088</v>
      </c>
      <c r="B497" s="91" t="str">
        <f>SIPB!B91</f>
        <v>503/SIPB/088/2017</v>
      </c>
      <c r="C497" s="92"/>
      <c r="D497" s="92"/>
      <c r="E497" s="94"/>
      <c r="F497" s="97"/>
      <c r="G497" s="93"/>
      <c r="H497" s="94" t="str">
        <f t="shared" si="7"/>
        <v>tdk ada</v>
      </c>
    </row>
    <row r="498" spans="1:8" ht="15.75" x14ac:dyDescent="0.25">
      <c r="A498" s="91" t="str">
        <f>SIPB!A92</f>
        <v>089</v>
      </c>
      <c r="B498" s="91" t="str">
        <f>SIPB!B92</f>
        <v>503/SIPB/089/2017</v>
      </c>
      <c r="C498" s="92"/>
      <c r="D498" s="92"/>
      <c r="E498" s="94"/>
      <c r="F498" s="97"/>
      <c r="G498" s="93"/>
      <c r="H498" s="94" t="str">
        <f t="shared" si="7"/>
        <v>tdk ada</v>
      </c>
    </row>
    <row r="499" spans="1:8" ht="15.75" x14ac:dyDescent="0.25">
      <c r="A499" s="91" t="str">
        <f>SIPB!A93</f>
        <v>090</v>
      </c>
      <c r="B499" s="91" t="str">
        <f>SIPB!B93</f>
        <v>503/SIPB/090/2017</v>
      </c>
      <c r="C499" s="92"/>
      <c r="D499" s="92"/>
      <c r="E499" s="94"/>
      <c r="F499" s="97"/>
      <c r="G499" s="93"/>
      <c r="H499" s="94" t="str">
        <f t="shared" si="7"/>
        <v>tdk ada</v>
      </c>
    </row>
    <row r="500" spans="1:8" ht="15.75" x14ac:dyDescent="0.25">
      <c r="A500" s="91" t="str">
        <f>SIPB!A94</f>
        <v>091</v>
      </c>
      <c r="B500" s="91" t="str">
        <f>SIPB!B94</f>
        <v>503/SIPB/091/2017</v>
      </c>
      <c r="C500" s="92"/>
      <c r="D500" s="92"/>
      <c r="E500" s="94"/>
      <c r="F500" s="97"/>
      <c r="G500" s="93"/>
      <c r="H500" s="94" t="str">
        <f t="shared" si="7"/>
        <v>tdk ada</v>
      </c>
    </row>
    <row r="501" spans="1:8" ht="15.75" x14ac:dyDescent="0.25">
      <c r="A501" s="91" t="str">
        <f>SIPB!A95</f>
        <v>092</v>
      </c>
      <c r="B501" s="91" t="str">
        <f>SIPB!B95</f>
        <v>503/SIPB/092/2017</v>
      </c>
      <c r="C501" s="92"/>
      <c r="D501" s="92"/>
      <c r="E501" s="94"/>
      <c r="F501" s="97"/>
      <c r="G501" s="93"/>
      <c r="H501" s="94" t="str">
        <f t="shared" si="7"/>
        <v>tdk ada</v>
      </c>
    </row>
    <row r="502" spans="1:8" ht="15.75" x14ac:dyDescent="0.25">
      <c r="A502" s="91" t="str">
        <f>SIPB!A96</f>
        <v>093</v>
      </c>
      <c r="B502" s="91" t="str">
        <f>SIPB!B96</f>
        <v>503/SIPB/093/2017</v>
      </c>
      <c r="C502" s="92"/>
      <c r="D502" s="92"/>
      <c r="E502" s="94"/>
      <c r="F502" s="97"/>
      <c r="G502" s="93"/>
      <c r="H502" s="94" t="str">
        <f t="shared" si="7"/>
        <v>tdk ada</v>
      </c>
    </row>
    <row r="503" spans="1:8" ht="47.25" x14ac:dyDescent="0.25">
      <c r="A503" s="91" t="str">
        <f>SIPB!A97</f>
        <v>094</v>
      </c>
      <c r="B503" s="91" t="str">
        <f>SIPB!B97</f>
        <v>503/SIPB/094/2017</v>
      </c>
      <c r="C503" s="92" t="str">
        <f>SIPB!C97 &amp; "
" &amp; SIPB!E97</f>
        <v>Ririn Agus Setyorini, AMd, Keb.
UPTD Puskesmas Mrebet</v>
      </c>
      <c r="D503" s="92" t="str">
        <f>SIPB!F97</f>
        <v>Desa Gembong RT 08 RW 04, Kec. Bojongsari, Kab. Purbalingga</v>
      </c>
      <c r="E503" s="94" t="str">
        <f>TEXT(SIPB!H97, "dd MMMM yyyy")</f>
        <v>11 October 2017</v>
      </c>
      <c r="F503" s="97" t="str">
        <f>TEXT(SIPB!I97, "dd MMMM yyyy")</f>
        <v>22 August 2018</v>
      </c>
      <c r="G503" s="93">
        <v>5</v>
      </c>
      <c r="H503" s="94" t="str">
        <f t="shared" si="7"/>
        <v xml:space="preserve"> </v>
      </c>
    </row>
    <row r="504" spans="1:8" ht="63" x14ac:dyDescent="0.25">
      <c r="A504" s="91" t="str">
        <f>SIPB!A98</f>
        <v>095</v>
      </c>
      <c r="B504" s="91" t="str">
        <f>SIPB!B98</f>
        <v>503/SIPB/095/2017</v>
      </c>
      <c r="C504" s="92" t="str">
        <f>SIPB!C98 &amp; "
" &amp; SIPB!E98</f>
        <v>Rina Dayati, AMd, Keb.
UPTD Puskesmas Mrebet</v>
      </c>
      <c r="D504" s="92" t="str">
        <f>SIPB!F98</f>
        <v>Kelurahan Purbalingga Lor RT 01 RW 06, Kec. Purbalingga, Kab. Purbalingga</v>
      </c>
      <c r="E504" s="94" t="str">
        <f>TEXT(SIPB!H98, "dd MMMM yyyy")</f>
        <v>11 October 2017</v>
      </c>
      <c r="F504" s="97" t="str">
        <f>TEXT(SIPB!I98, "dd MMMM yyyy")</f>
        <v>11 October 2018</v>
      </c>
      <c r="G504" s="93">
        <v>5</v>
      </c>
      <c r="H504" s="94" t="str">
        <f t="shared" si="7"/>
        <v xml:space="preserve"> </v>
      </c>
    </row>
    <row r="505" spans="1:8" ht="47.25" x14ac:dyDescent="0.25">
      <c r="A505" s="91" t="str">
        <f>SIPB!A99</f>
        <v>096</v>
      </c>
      <c r="B505" s="91" t="str">
        <f>SIPB!B99</f>
        <v>503/SIPB/096/2017</v>
      </c>
      <c r="C505" s="92" t="str">
        <f>SIPB!C99 &amp; "
" &amp; SIPB!E99</f>
        <v>Kiki Monalia, AMd, Keb.
UPTD Puskesmas Mrebet</v>
      </c>
      <c r="D505" s="92" t="str">
        <f>SIPB!F99</f>
        <v>Desa Mangunegara RT 07 RW 03, Kec. Mrebet, Kab. Purbalingga</v>
      </c>
      <c r="E505" s="94" t="str">
        <f>TEXT(SIPB!H99, "dd MMMM yyyy")</f>
        <v>11 October 2017</v>
      </c>
      <c r="F505" s="97" t="str">
        <f>TEXT(SIPB!I99, "dd MMMM yyyy")</f>
        <v>25 March 2018</v>
      </c>
      <c r="G505" s="93">
        <v>5</v>
      </c>
      <c r="H505" s="94" t="str">
        <f t="shared" si="7"/>
        <v xml:space="preserve"> </v>
      </c>
    </row>
    <row r="506" spans="1:8" ht="31.5" x14ac:dyDescent="0.25">
      <c r="A506" s="83" t="s">
        <v>1162</v>
      </c>
      <c r="B506" s="84" t="s">
        <v>1163</v>
      </c>
      <c r="C506" s="83" t="s">
        <v>1166</v>
      </c>
      <c r="D506" s="83" t="s">
        <v>1164</v>
      </c>
      <c r="E506" s="83" t="s">
        <v>951</v>
      </c>
      <c r="F506" s="96" t="s">
        <v>952</v>
      </c>
      <c r="G506" s="83" t="s">
        <v>1165</v>
      </c>
      <c r="H506" s="83" t="s">
        <v>1170</v>
      </c>
    </row>
    <row r="507" spans="1:8" ht="47.25" x14ac:dyDescent="0.25">
      <c r="A507" s="91" t="str">
        <f>SIPB!A100</f>
        <v>097</v>
      </c>
      <c r="B507" s="91" t="str">
        <f>SIPB!B100</f>
        <v>503/SIPB/097/2017</v>
      </c>
      <c r="C507" s="92" t="str">
        <f>SIPB!C100 &amp; "
" &amp; SIPB!E100</f>
        <v>Dwi Fithria Ahtin, AMd, Keb.
PKD Karangturi</v>
      </c>
      <c r="D507" s="92" t="str">
        <f>SIPB!F100</f>
        <v>Desa Cipaku RT 01 RW 06, Kec. Mrebet, Kab. Purbalingga</v>
      </c>
      <c r="E507" s="94" t="str">
        <f>TEXT(SIPB!H100, "dd MMMM yyyy")</f>
        <v>11 October 2017</v>
      </c>
      <c r="F507" s="97" t="str">
        <f>TEXT(SIPB!I100, "dd MMMM yyyy")</f>
        <v>05 June 2018</v>
      </c>
      <c r="G507" s="93">
        <v>5</v>
      </c>
      <c r="H507" s="94" t="str">
        <f t="shared" si="7"/>
        <v xml:space="preserve"> </v>
      </c>
    </row>
    <row r="508" spans="1:8" ht="47.25" x14ac:dyDescent="0.25">
      <c r="A508" s="91" t="str">
        <f>SIPB!A101</f>
        <v>098</v>
      </c>
      <c r="B508" s="91" t="str">
        <f>SIPB!B101</f>
        <v>503/SIPB/098/2017</v>
      </c>
      <c r="C508" s="92" t="str">
        <f>SIPB!C101 &amp; "
" &amp; SIPB!E101</f>
        <v>Tri Wahyuni, AMd, Keb.
UPTD Puskesmas Mrebet</v>
      </c>
      <c r="D508" s="92" t="str">
        <f>SIPB!F101</f>
        <v>Desa Selaganggeng RT 02 RW 03, Kec. Mrebet, Kab. Purbalingga</v>
      </c>
      <c r="E508" s="94" t="str">
        <f>TEXT(SIPB!H101, "dd MMMM yyyy")</f>
        <v>11 October 2017</v>
      </c>
      <c r="F508" s="97" t="str">
        <f>TEXT(SIPB!I101, "dd MMMM yyyy")</f>
        <v>26 June 2018</v>
      </c>
      <c r="G508" s="93">
        <v>5</v>
      </c>
      <c r="H508" s="94" t="str">
        <f t="shared" si="7"/>
        <v xml:space="preserve"> </v>
      </c>
    </row>
    <row r="509" spans="1:8" ht="47.25" x14ac:dyDescent="0.25">
      <c r="A509" s="91" t="str">
        <f>SIPB!A102</f>
        <v>099</v>
      </c>
      <c r="B509" s="91" t="str">
        <f>SIPB!B102</f>
        <v>503/SIPB/099/2017</v>
      </c>
      <c r="C509" s="92" t="str">
        <f>SIPB!C102 &amp; "
" &amp; SIPB!E102</f>
        <v>Dewi Maesaroh, AMd, Keb.
PKD Desa Kradenan</v>
      </c>
      <c r="D509" s="92" t="str">
        <f>SIPB!F102</f>
        <v>Desa Kradenan RT 02 RW 02, Kec. Mrebet, Kab. Purbalingga</v>
      </c>
      <c r="E509" s="94" t="str">
        <f>TEXT(SIPB!H102, "dd MMMM yyyy")</f>
        <v>11 October 2017</v>
      </c>
      <c r="F509" s="97" t="str">
        <f>TEXT(SIPB!I102, "dd MMMM yyyy")</f>
        <v>18 June 2018</v>
      </c>
      <c r="G509" s="93">
        <v>5</v>
      </c>
      <c r="H509" s="94" t="str">
        <f t="shared" si="7"/>
        <v xml:space="preserve"> </v>
      </c>
    </row>
    <row r="510" spans="1:8" ht="31.5" x14ac:dyDescent="0.25">
      <c r="A510" s="91" t="str">
        <f>SIPB!A103</f>
        <v>100</v>
      </c>
      <c r="B510" s="91" t="str">
        <f>SIPB!B103</f>
        <v>503/SIPB/100/2017</v>
      </c>
      <c r="C510" s="92" t="str">
        <f>SIPB!C103 &amp; "
" &amp; SIPB!E103</f>
        <v>Rokhyati, AMd, Keb.
UPTD Puskesmas Kaligondang</v>
      </c>
      <c r="D510" s="92" t="str">
        <f>SIPB!F103</f>
        <v>Jalan Cahayana Nomor 18A Purbalingga</v>
      </c>
      <c r="E510" s="94" t="str">
        <f>TEXT(SIPB!H103, "dd MMMM yyyy")</f>
        <v>11 October 2017</v>
      </c>
      <c r="F510" s="97" t="str">
        <f>TEXT(SIPB!I103, "dd MMMM yyyy")</f>
        <v>21 January 2018</v>
      </c>
      <c r="G510" s="93">
        <v>5</v>
      </c>
      <c r="H510" s="94" t="str">
        <f t="shared" si="7"/>
        <v xml:space="preserve"> </v>
      </c>
    </row>
    <row r="511" spans="1:8" ht="47.25" x14ac:dyDescent="0.25">
      <c r="A511" s="91" t="str">
        <f>SIPB!A104</f>
        <v>101</v>
      </c>
      <c r="B511" s="91" t="str">
        <f>SIPB!B104</f>
        <v>503/SIPB/101/2017</v>
      </c>
      <c r="C511" s="92" t="str">
        <f>SIPB!C104 &amp; "
" &amp; SIPB!E104</f>
        <v>Rasiyah, AMd, Keb.
PKD Cilapar</v>
      </c>
      <c r="D511" s="92" t="str">
        <f>SIPB!F104</f>
        <v>Desa Cilapar RT 02 RW 01, Kec. Kaligondang, Kab. Purbalingga</v>
      </c>
      <c r="E511" s="94" t="str">
        <f>TEXT(SIPB!H104, "dd MMMM yyyy")</f>
        <v>11 October 2017</v>
      </c>
      <c r="F511" s="97" t="str">
        <f>TEXT(SIPB!I104, "dd MMMM yyyy")</f>
        <v>14 December 2018</v>
      </c>
      <c r="G511" s="93">
        <v>5</v>
      </c>
      <c r="H511" s="94" t="str">
        <f t="shared" si="7"/>
        <v xml:space="preserve"> </v>
      </c>
    </row>
    <row r="512" spans="1:8" ht="47.25" x14ac:dyDescent="0.25">
      <c r="A512" s="91" t="str">
        <f>SIPB!A105</f>
        <v>102</v>
      </c>
      <c r="B512" s="91" t="str">
        <f>SIPB!B105</f>
        <v>503/SIPB/102/2017</v>
      </c>
      <c r="C512" s="92" t="str">
        <f>SIPB!C105 &amp; "
" &amp; SIPB!E105</f>
        <v>Sri Rahayu, AMd, Keb.
PKD Pagerandong</v>
      </c>
      <c r="D512" s="92" t="str">
        <f>SIPB!F105</f>
        <v>Desa Pagerandong RT 01 RW 02, Kec. Kaligondang, Kab. Purbalingga</v>
      </c>
      <c r="E512" s="94" t="str">
        <f>TEXT(SIPB!H105, "dd MMMM yyyy")</f>
        <v>11 October 2017</v>
      </c>
      <c r="F512" s="97" t="str">
        <f>TEXT(SIPB!I105, "dd MMMM yyyy")</f>
        <v>27 September 2018</v>
      </c>
      <c r="G512" s="93">
        <v>5</v>
      </c>
      <c r="H512" s="94" t="str">
        <f t="shared" si="7"/>
        <v xml:space="preserve"> </v>
      </c>
    </row>
    <row r="513" spans="1:8" ht="47.25" x14ac:dyDescent="0.25">
      <c r="A513" s="91" t="str">
        <f>SIPB!A106</f>
        <v>103</v>
      </c>
      <c r="B513" s="91" t="str">
        <f>SIPB!B106</f>
        <v>503/SIPB/103/2017</v>
      </c>
      <c r="C513" s="92" t="str">
        <f>SIPB!C106 &amp; "
" &amp; SIPB!E106</f>
        <v>Lilis Sukrowati, AMd, Keb.
UPTD Puskesmas Kaligondang</v>
      </c>
      <c r="D513" s="92" t="str">
        <f>SIPB!F106</f>
        <v>Desa Selanegara RT 01 RW 01, Kec. Kaligondang, Kab. Purbalingga</v>
      </c>
      <c r="E513" s="94" t="str">
        <f>TEXT(SIPB!H106, "dd MMMM yyyy")</f>
        <v>11 October 2017</v>
      </c>
      <c r="F513" s="97" t="str">
        <f>TEXT(SIPB!I106, "dd MMMM yyyy")</f>
        <v>03 April 2018</v>
      </c>
      <c r="G513" s="93">
        <v>5</v>
      </c>
      <c r="H513" s="94" t="str">
        <f t="shared" si="7"/>
        <v xml:space="preserve"> </v>
      </c>
    </row>
    <row r="514" spans="1:8" ht="47.25" x14ac:dyDescent="0.25">
      <c r="A514" s="91" t="str">
        <f>SIPB!A107</f>
        <v>104</v>
      </c>
      <c r="B514" s="91" t="str">
        <f>SIPB!B107</f>
        <v>503/SIPB/104/2017</v>
      </c>
      <c r="C514" s="92" t="str">
        <f>SIPB!C107 &amp; "
" &amp; SIPB!E107</f>
        <v>Yayat Purnama, AMd, Keb.
PKD Arenan</v>
      </c>
      <c r="D514" s="92" t="str">
        <f>SIPB!F107</f>
        <v>Desa Arenan RT 01 RW 02, Kec. Kaligondang, Kab. Purbalingga</v>
      </c>
      <c r="E514" s="94" t="str">
        <f>TEXT(SIPB!H107, "dd MMMM yyyy")</f>
        <v>11 October 2017</v>
      </c>
      <c r="F514" s="97" t="str">
        <f>TEXT(SIPB!I107, "dd MMMM yyyy")</f>
        <v>02 March 2018</v>
      </c>
      <c r="G514" s="93">
        <v>5</v>
      </c>
      <c r="H514" s="94" t="str">
        <f t="shared" si="7"/>
        <v xml:space="preserve"> </v>
      </c>
    </row>
    <row r="515" spans="1:8" ht="47.25" x14ac:dyDescent="0.25">
      <c r="A515" s="91" t="str">
        <f>SIPB!A108</f>
        <v>105</v>
      </c>
      <c r="B515" s="91" t="str">
        <f>SIPB!B108</f>
        <v>503/SIPB/105/2017</v>
      </c>
      <c r="C515" s="92" t="str">
        <f>SIPB!C108 &amp; "
" &amp; SIPB!E108</f>
        <v>Sumiyati, AMd, Keb.
PKD Penolih</v>
      </c>
      <c r="D515" s="92" t="str">
        <f>SIPB!F108</f>
        <v>Desa Penolih RT 01 RW 01, Kec. Kaligondang, Kab. Purbalingga</v>
      </c>
      <c r="E515" s="94" t="str">
        <f>TEXT(SIPB!H108, "dd MMMM yyyy")</f>
        <v>11 October 2017</v>
      </c>
      <c r="F515" s="97" t="str">
        <f>TEXT(SIPB!I108, "dd MMMM yyyy")</f>
        <v>29 June 2018</v>
      </c>
      <c r="G515" s="93">
        <v>5</v>
      </c>
      <c r="H515" s="94" t="str">
        <f t="shared" si="7"/>
        <v xml:space="preserve"> </v>
      </c>
    </row>
    <row r="516" spans="1:8" ht="47.25" x14ac:dyDescent="0.25">
      <c r="A516" s="91" t="str">
        <f>SIPB!A109</f>
        <v>106</v>
      </c>
      <c r="B516" s="91" t="str">
        <f>SIPB!B109</f>
        <v>503/SIPB/106/2017</v>
      </c>
      <c r="C516" s="92" t="str">
        <f>SIPB!C109 &amp; "
" &amp; SIPB!E109</f>
        <v>Kuswatin Hasanah, AMd, Keb.
PKD Desa Tumanggal</v>
      </c>
      <c r="D516" s="92" t="str">
        <f>SIPB!F109</f>
        <v>Desa Tumanggal RT 01 RW 01, Kec. Pengadegan, Kab. Purbalingga</v>
      </c>
      <c r="E516" s="94" t="str">
        <f>TEXT(SIPB!H109, "dd MMMM yyyy")</f>
        <v>11 October 2017</v>
      </c>
      <c r="F516" s="97" t="str">
        <f>TEXT(SIPB!I109, "dd MMMM yyyy")</f>
        <v>28 June 2018</v>
      </c>
      <c r="G516" s="93">
        <v>5</v>
      </c>
      <c r="H516" s="94" t="str">
        <f t="shared" si="7"/>
        <v xml:space="preserve"> </v>
      </c>
    </row>
    <row r="517" spans="1:8" ht="31.5" x14ac:dyDescent="0.25">
      <c r="A517" s="83" t="s">
        <v>1162</v>
      </c>
      <c r="B517" s="84" t="s">
        <v>1163</v>
      </c>
      <c r="C517" s="83" t="s">
        <v>1166</v>
      </c>
      <c r="D517" s="83" t="s">
        <v>1164</v>
      </c>
      <c r="E517" s="83" t="s">
        <v>951</v>
      </c>
      <c r="F517" s="96" t="s">
        <v>952</v>
      </c>
      <c r="G517" s="83" t="s">
        <v>1165</v>
      </c>
      <c r="H517" s="83" t="s">
        <v>1170</v>
      </c>
    </row>
    <row r="518" spans="1:8" ht="47.25" x14ac:dyDescent="0.25">
      <c r="A518" s="91" t="str">
        <f>SIPB!A110</f>
        <v>107</v>
      </c>
      <c r="B518" s="91" t="str">
        <f>SIPB!B110</f>
        <v>503/SIPB/107/2017</v>
      </c>
      <c r="C518" s="92" t="str">
        <f>SIPB!C110 &amp; "
" &amp; SIPB!E110</f>
        <v>Preniati, AMd, Keb.
PKD Desa Bedagas</v>
      </c>
      <c r="D518" s="92" t="str">
        <f>SIPB!F110</f>
        <v>Desa Bodaskarangjati RT 03 RW 01, Kec. Rembang, Kab. Purbalingga</v>
      </c>
      <c r="E518" s="94" t="str">
        <f>TEXT(SIPB!H110, "dd MMMM yyyy")</f>
        <v>11 October 2017</v>
      </c>
      <c r="F518" s="97" t="str">
        <f>TEXT(SIPB!I110, "dd MMMM yyyy")</f>
        <v>11 March 2018</v>
      </c>
      <c r="G518" s="93">
        <v>5</v>
      </c>
      <c r="H518" s="94" t="str">
        <f t="shared" si="7"/>
        <v xml:space="preserve"> </v>
      </c>
    </row>
    <row r="519" spans="1:8" ht="47.25" x14ac:dyDescent="0.25">
      <c r="A519" s="91" t="str">
        <f>SIPB!A111</f>
        <v>108</v>
      </c>
      <c r="B519" s="91" t="str">
        <f>SIPB!B111</f>
        <v>503/SIPB/108/2017</v>
      </c>
      <c r="C519" s="92" t="str">
        <f>SIPB!C111 &amp; "
" &amp; SIPB!E111</f>
        <v>Ashtie Pratiwi Nurul Hakim, AMd, Keb.
PKD Desa Tegalpingen</v>
      </c>
      <c r="D519" s="92" t="str">
        <f>SIPB!F111</f>
        <v>Desa Karangduren RT 03 RW 05, Kec. Bobotsari, Kab. Purbalingga</v>
      </c>
      <c r="E519" s="94" t="str">
        <f>TEXT(SIPB!H111, "dd MMMM yyyy")</f>
        <v>11 October 2017</v>
      </c>
      <c r="F519" s="97" t="str">
        <f>TEXT(SIPB!I111, "dd MMMM yyyy")</f>
        <v>18 September 2018</v>
      </c>
      <c r="G519" s="93">
        <v>5</v>
      </c>
      <c r="H519" s="94" t="str">
        <f t="shared" si="7"/>
        <v xml:space="preserve"> </v>
      </c>
    </row>
    <row r="520" spans="1:8" ht="47.25" x14ac:dyDescent="0.25">
      <c r="A520" s="91" t="str">
        <f>SIPB!A112</f>
        <v>109</v>
      </c>
      <c r="B520" s="91" t="str">
        <f>SIPB!B112</f>
        <v>503/SIPB/109/2017</v>
      </c>
      <c r="C520" s="92" t="str">
        <f>SIPB!C112 &amp; "
" &amp; SIPB!E112</f>
        <v>Purwanti, AMd, Keb.
PKD Desa Karangjoho</v>
      </c>
      <c r="D520" s="92" t="str">
        <f>SIPB!F112</f>
        <v>Desa Karangjoho RT 06 RW 06, Kec. Pengadegan, Kab. Purbalingga</v>
      </c>
      <c r="E520" s="94" t="str">
        <f>TEXT(SIPB!H112, "dd MMMM yyyy")</f>
        <v>11 October 2017</v>
      </c>
      <c r="F520" s="97" t="str">
        <f>TEXT(SIPB!I112, "dd MMMM yyyy")</f>
        <v>31 July 2018</v>
      </c>
      <c r="G520" s="93">
        <v>5</v>
      </c>
      <c r="H520" s="94" t="str">
        <f t="shared" si="7"/>
        <v xml:space="preserve"> </v>
      </c>
    </row>
    <row r="521" spans="1:8" ht="47.25" x14ac:dyDescent="0.25">
      <c r="A521" s="91" t="str">
        <f>SIPB!A113</f>
        <v>110</v>
      </c>
      <c r="B521" s="91" t="str">
        <f>SIPB!B113</f>
        <v>503/SIPB/110/2017</v>
      </c>
      <c r="C521" s="92" t="str">
        <f>SIPB!C113 &amp; "
" &amp; SIPB!E113</f>
        <v>Upit Alfiana, AMd, Keb.
PKD Desa Bungkanel</v>
      </c>
      <c r="D521" s="92" t="str">
        <f>SIPB!F113</f>
        <v>Desa Bungkanel RT 01 RW 02, Kec. Karanganyar, Kab. Purbalingga</v>
      </c>
      <c r="E521" s="94" t="str">
        <f>TEXT(SIPB!H113, "dd MMMM yyyy")</f>
        <v>11 October 2017</v>
      </c>
      <c r="F521" s="97" t="str">
        <f>TEXT(SIPB!I113, "dd MMMM yyyy")</f>
        <v>25 January 2022</v>
      </c>
      <c r="G521" s="93">
        <v>5</v>
      </c>
      <c r="H521" s="94" t="str">
        <f t="shared" si="7"/>
        <v xml:space="preserve"> </v>
      </c>
    </row>
    <row r="522" spans="1:8" ht="47.25" x14ac:dyDescent="0.25">
      <c r="A522" s="91" t="str">
        <f>SIPB!A114</f>
        <v>111</v>
      </c>
      <c r="B522" s="91" t="str">
        <f>SIPB!B114</f>
        <v>503/SIPB/111/2017</v>
      </c>
      <c r="C522" s="92" t="str">
        <f>SIPB!C114 &amp; "
" &amp; SIPB!E114</f>
        <v>Tri Pujiati, AMd, Keb.
PKD Desa Ponjen</v>
      </c>
      <c r="D522" s="92" t="str">
        <f>SIPB!F114</f>
        <v>Desa Sumampir RT 09 RW 02, Kec. Rembang, Kab. Purbalingga</v>
      </c>
      <c r="E522" s="94" t="str">
        <f>TEXT(SIPB!H114, "dd MMMM yyyy")</f>
        <v>11 October 2017</v>
      </c>
      <c r="F522" s="97" t="str">
        <f>TEXT(SIPB!I114, "dd MMMM yyyy")</f>
        <v>22 February 2022</v>
      </c>
      <c r="G522" s="93">
        <v>5</v>
      </c>
      <c r="H522" s="94" t="str">
        <f t="shared" si="7"/>
        <v xml:space="preserve"> </v>
      </c>
    </row>
    <row r="523" spans="1:8" ht="47.25" x14ac:dyDescent="0.25">
      <c r="A523" s="91" t="str">
        <f>SIPB!A115</f>
        <v>112</v>
      </c>
      <c r="B523" s="91" t="str">
        <f>SIPB!B115</f>
        <v>503/SIPB/112/2017</v>
      </c>
      <c r="C523" s="92" t="str">
        <f>SIPB!C115 &amp; "
" &amp; SIPB!E115</f>
        <v>Priyatmi, AMd, Keb.
UPTD Puskesmas Karanganyar</v>
      </c>
      <c r="D523" s="92" t="str">
        <f>SIPB!F115</f>
        <v>Desa Maribaya RT 01 RW 03, Kec. Karanganyar, Kab. Purbalingga</v>
      </c>
      <c r="E523" s="94" t="str">
        <f>TEXT(SIPB!H115, "dd MMMM yyyy")</f>
        <v>11 October 2017</v>
      </c>
      <c r="F523" s="97" t="str">
        <f>TEXT(SIPB!I115, "dd MMMM yyyy")</f>
        <v>30 May 2022</v>
      </c>
      <c r="G523" s="93">
        <v>5</v>
      </c>
      <c r="H523" s="94" t="str">
        <f t="shared" si="7"/>
        <v xml:space="preserve"> </v>
      </c>
    </row>
    <row r="524" spans="1:8" ht="47.25" x14ac:dyDescent="0.25">
      <c r="A524" s="91" t="str">
        <f>SIPB!A116</f>
        <v>113</v>
      </c>
      <c r="B524" s="91" t="str">
        <f>SIPB!B116</f>
        <v>503/SIPB/113/2017</v>
      </c>
      <c r="C524" s="92" t="str">
        <f>SIPB!C116 &amp; "
" &amp; SIPB!E116</f>
        <v>Triana Dyah Palupi, AMd, Keb.
PKD Desa Kaliori</v>
      </c>
      <c r="D524" s="92" t="str">
        <f>SIPB!F116</f>
        <v>Desa Kaliori RT 14 RW 03, Kec. Karanganyar, Kab. Purbalingga</v>
      </c>
      <c r="E524" s="94" t="str">
        <f>TEXT(SIPB!H116, "dd MMMM yyyy")</f>
        <v>11 October 2017</v>
      </c>
      <c r="F524" s="97" t="str">
        <f>TEXT(SIPB!I116, "dd MMMM yyyy")</f>
        <v>16 February 2022</v>
      </c>
      <c r="G524" s="93">
        <v>5</v>
      </c>
      <c r="H524" s="94" t="str">
        <f t="shared" si="7"/>
        <v xml:space="preserve"> </v>
      </c>
    </row>
    <row r="525" spans="1:8" ht="47.25" x14ac:dyDescent="0.25">
      <c r="A525" s="91" t="str">
        <f>SIPB!A117</f>
        <v>114</v>
      </c>
      <c r="B525" s="91" t="str">
        <f>SIPB!B117</f>
        <v>503/SIPB/114/2017</v>
      </c>
      <c r="C525" s="92" t="str">
        <f>SIPB!C117 &amp; "
" &amp; SIPB!E117</f>
        <v>Velyades Stefiana Devi, AMd, Keb.
RSIA Ummu Hani</v>
      </c>
      <c r="D525" s="92" t="str">
        <f>SIPB!F117</f>
        <v>Desa Kemangkon RT 17 RW 08, Kec. Kemangkon, Kab. Purbalingga</v>
      </c>
      <c r="E525" s="94" t="str">
        <f>TEXT(SIPB!H117, "dd MMMM yyyy")</f>
        <v>11 October 2017</v>
      </c>
      <c r="F525" s="97" t="str">
        <f>TEXT(SIPB!I117, "dd MMMM yyyy")</f>
        <v>02 June 2018</v>
      </c>
      <c r="G525" s="93">
        <v>5</v>
      </c>
      <c r="H525" s="94" t="str">
        <f t="shared" si="7"/>
        <v xml:space="preserve"> </v>
      </c>
    </row>
    <row r="526" spans="1:8" ht="47.25" x14ac:dyDescent="0.25">
      <c r="A526" s="91" t="str">
        <f>SIPB!A118</f>
        <v>115</v>
      </c>
      <c r="B526" s="91" t="str">
        <f>SIPB!B118</f>
        <v>503/SIPB/115/2017</v>
      </c>
      <c r="C526" s="92" t="str">
        <f>SIPB!C118 &amp; "
" &amp; SIPB!E118</f>
        <v>Eni Anggraeni, AMd, Keb.
RSIA Ummu Hani</v>
      </c>
      <c r="D526" s="92" t="str">
        <f>SIPB!F118</f>
        <v>Desa Pagerandong RT 03 RW 05, Kec. Mrebet, Kab. Purbalingga</v>
      </c>
      <c r="E526" s="94" t="str">
        <f>TEXT(SIPB!H118, "dd MMMM yyyy")</f>
        <v>11 October 2017</v>
      </c>
      <c r="F526" s="97" t="str">
        <f>TEXT(SIPB!I118, "dd MMMM yyyy")</f>
        <v>09 March 2018</v>
      </c>
      <c r="G526" s="93">
        <v>5</v>
      </c>
      <c r="H526" s="94" t="str">
        <f t="shared" si="7"/>
        <v xml:space="preserve"> </v>
      </c>
    </row>
    <row r="527" spans="1:8" ht="31.5" x14ac:dyDescent="0.25">
      <c r="A527" s="91" t="str">
        <f>SIPB!A119</f>
        <v>116</v>
      </c>
      <c r="B527" s="91" t="str">
        <f>SIPB!B119</f>
        <v>503/SIPB/116/2017</v>
      </c>
      <c r="C527" s="92" t="str">
        <f>SIPB!C119 &amp; "
" &amp; SIPB!E119</f>
        <v>Titi Yulianti, AMd, Keb.
RSIA Ummu Hani</v>
      </c>
      <c r="D527" s="92" t="str">
        <f>SIPB!F119</f>
        <v>Jalan Lettu Kuseri Nomor 5 Purbalingga</v>
      </c>
      <c r="E527" s="94" t="str">
        <f>TEXT(SIPB!H119, "dd MMMM yyyy")</f>
        <v>11 October 2017</v>
      </c>
      <c r="F527" s="97" t="str">
        <f>TEXT(SIPB!I119, "dd MMMM yyyy")</f>
        <v>10 July 2018</v>
      </c>
      <c r="G527" s="93">
        <v>5</v>
      </c>
      <c r="H527" s="94" t="str">
        <f t="shared" si="7"/>
        <v xml:space="preserve"> </v>
      </c>
    </row>
    <row r="528" spans="1:8" ht="31.5" x14ac:dyDescent="0.25">
      <c r="A528" s="83" t="s">
        <v>1162</v>
      </c>
      <c r="B528" s="84" t="s">
        <v>1163</v>
      </c>
      <c r="C528" s="83" t="s">
        <v>1166</v>
      </c>
      <c r="D528" s="83" t="s">
        <v>1164</v>
      </c>
      <c r="E528" s="83" t="s">
        <v>951</v>
      </c>
      <c r="F528" s="96" t="s">
        <v>952</v>
      </c>
      <c r="G528" s="83" t="s">
        <v>1165</v>
      </c>
      <c r="H528" s="83" t="s">
        <v>1170</v>
      </c>
    </row>
    <row r="529" spans="1:8" ht="47.25" x14ac:dyDescent="0.25">
      <c r="A529" s="91" t="str">
        <f>SIPB!A120</f>
        <v>117</v>
      </c>
      <c r="B529" s="91" t="str">
        <f>SIPB!B120</f>
        <v>503/SIPB/117/2017</v>
      </c>
      <c r="C529" s="92" t="str">
        <f>SIPB!C120 &amp; "
" &amp; SIPB!E120</f>
        <v>Di Velly Hardar, AMd, Keb.
RSIA Ummu Hani</v>
      </c>
      <c r="D529" s="92" t="str">
        <f>SIPB!F120</f>
        <v>Desa Majatengah RT 03 RW 01, Kec. Kemangkon, Kab. Purbalingga</v>
      </c>
      <c r="E529" s="94" t="str">
        <f>TEXT(SIPB!H120, "dd MMMM yyyy")</f>
        <v>11 October 2017</v>
      </c>
      <c r="F529" s="97" t="str">
        <f>TEXT(SIPB!I120, "dd MMMM yyyy")</f>
        <v>25 March 2018</v>
      </c>
      <c r="G529" s="93">
        <v>5</v>
      </c>
      <c r="H529" s="94" t="str">
        <f t="shared" si="7"/>
        <v xml:space="preserve"> </v>
      </c>
    </row>
    <row r="530" spans="1:8" ht="63" x14ac:dyDescent="0.25">
      <c r="A530" s="91" t="str">
        <f>SIPB!A121</f>
        <v>118</v>
      </c>
      <c r="B530" s="91" t="str">
        <f>SIPB!B121</f>
        <v>503/SIPB/118/2017</v>
      </c>
      <c r="C530" s="92" t="str">
        <f>SIPB!C121 &amp; "
" &amp; SIPB!E121</f>
        <v>Irma Wijayanti, AMd, Keb.
RSIA Ummu Hani</v>
      </c>
      <c r="D530" s="92" t="str">
        <f>SIPB!F121</f>
        <v>Asmil Yonif 406/CK Kelurahan Bojong RT 02 RW 05, Kec. Purbalingga, Kab. Purbalingga</v>
      </c>
      <c r="E530" s="94" t="str">
        <f>TEXT(SIPB!H121, "dd MMMM yyyy")</f>
        <v>11 October 2017</v>
      </c>
      <c r="F530" s="97" t="str">
        <f>TEXT(SIPB!I121, "dd MMMM yyyy")</f>
        <v>25 February 2018</v>
      </c>
      <c r="G530" s="93">
        <v>5</v>
      </c>
      <c r="H530" s="94" t="str">
        <f t="shared" si="7"/>
        <v xml:space="preserve"> </v>
      </c>
    </row>
    <row r="531" spans="1:8" ht="47.25" x14ac:dyDescent="0.25">
      <c r="A531" s="91" t="str">
        <f>SIPB!A122</f>
        <v>119</v>
      </c>
      <c r="B531" s="91" t="str">
        <f>SIPB!B122</f>
        <v>503/SIPB/119/2017</v>
      </c>
      <c r="C531" s="92" t="str">
        <f>SIPB!C122 &amp; "
" &amp; SIPB!E122</f>
        <v>Rezka Dwi Purnaningsih, AMd, Keb.
RSIA Ummu Hani</v>
      </c>
      <c r="D531" s="92" t="str">
        <f>SIPB!F122</f>
        <v>Desa Gemuruh RT 02 RW 01, Kec. Padamara, Kab. Purbalingga</v>
      </c>
      <c r="E531" s="94" t="str">
        <f>TEXT(SIPB!H122, "dd MMMM yyyy")</f>
        <v>11 October 2017</v>
      </c>
      <c r="F531" s="97" t="str">
        <f>TEXT(SIPB!I122, "dd MMMM yyyy")</f>
        <v>15 November 2018</v>
      </c>
      <c r="G531" s="93">
        <v>5</v>
      </c>
      <c r="H531" s="94" t="str">
        <f t="shared" si="7"/>
        <v xml:space="preserve"> </v>
      </c>
    </row>
    <row r="532" spans="1:8" ht="63" x14ac:dyDescent="0.25">
      <c r="A532" s="91" t="str">
        <f>SIPB!A123</f>
        <v>120</v>
      </c>
      <c r="B532" s="91" t="str">
        <f>SIPB!B123</f>
        <v>503/SIPB/120/2017</v>
      </c>
      <c r="C532" s="92" t="str">
        <f>SIPB!C123 &amp; "
" &amp; SIPB!E123</f>
        <v>Yunitha Dwi Asmoro, AMd, Keb.
RSIA Ummu Hani</v>
      </c>
      <c r="D532" s="92" t="str">
        <f>SIPB!F123</f>
        <v>Kelurahan Purbalingga Kulon RT 03 RW 02, Kec. Purbalingga, Kab. Purbalingga</v>
      </c>
      <c r="E532" s="94" t="str">
        <f>TEXT(SIPB!H123, "dd MMMM yyyy")</f>
        <v>11 October 2017</v>
      </c>
      <c r="F532" s="97" t="str">
        <f>TEXT(SIPB!I123, "dd MMMM yyyy")</f>
        <v>05 June 2018</v>
      </c>
      <c r="G532" s="93">
        <v>5</v>
      </c>
      <c r="H532" s="94" t="str">
        <f t="shared" si="7"/>
        <v xml:space="preserve"> </v>
      </c>
    </row>
    <row r="533" spans="1:8" ht="47.25" x14ac:dyDescent="0.25">
      <c r="A533" s="91" t="str">
        <f>SIPB!A124</f>
        <v>121</v>
      </c>
      <c r="B533" s="91" t="str">
        <f>SIPB!B124</f>
        <v>503/SIPB/121/2017</v>
      </c>
      <c r="C533" s="92" t="str">
        <f>SIPB!C124 &amp; "
" &amp; SIPB!E124</f>
        <v>Dyah Anggraeni, AMd, Keb.
RSIA Ummu Hani</v>
      </c>
      <c r="D533" s="92" t="str">
        <f>SIPB!F124</f>
        <v>Kelurahan Kalikabong RT 02 RW 01, Kec. Kalimanah, Kab. Purbalingga</v>
      </c>
      <c r="E533" s="94" t="str">
        <f>TEXT(SIPB!H124, "dd MMMM yyyy")</f>
        <v>11 October 2017</v>
      </c>
      <c r="F533" s="97" t="str">
        <f>TEXT(SIPB!I124, "dd MMMM yyyy")</f>
        <v>02 May 2018</v>
      </c>
      <c r="G533" s="93">
        <v>5</v>
      </c>
      <c r="H533" s="94" t="str">
        <f t="shared" si="7"/>
        <v xml:space="preserve"> </v>
      </c>
    </row>
    <row r="534" spans="1:8" ht="47.25" x14ac:dyDescent="0.25">
      <c r="A534" s="91" t="str">
        <f>SIPB!A125</f>
        <v>122</v>
      </c>
      <c r="B534" s="91" t="str">
        <f>SIPB!B125</f>
        <v>503/SIPB/122/2017</v>
      </c>
      <c r="C534" s="92" t="str">
        <f>SIPB!C125 &amp; "
" &amp; SIPB!E125</f>
        <v>Heti Murningsih, AMd, Keb.
RSIA Ummu Hani</v>
      </c>
      <c r="D534" s="92" t="str">
        <f>SIPB!F125</f>
        <v>Desa Losari RT 02 RW 02, Kec. Rembang, Kab. Purbalingga</v>
      </c>
      <c r="E534" s="94" t="str">
        <f>TEXT(SIPB!H125, "dd MMMM yyyy")</f>
        <v>11 October 2017</v>
      </c>
      <c r="F534" s="97" t="str">
        <f>TEXT(SIPB!I125, "dd MMMM yyyy")</f>
        <v>13 January 2018</v>
      </c>
      <c r="G534" s="93">
        <v>5</v>
      </c>
      <c r="H534" s="94" t="str">
        <f t="shared" si="7"/>
        <v xml:space="preserve"> </v>
      </c>
    </row>
    <row r="535" spans="1:8" ht="47.25" x14ac:dyDescent="0.25">
      <c r="A535" s="91" t="str">
        <f>SIPB!A126</f>
        <v>123</v>
      </c>
      <c r="B535" s="91" t="str">
        <f>SIPB!B126</f>
        <v>503/SIPB/123/2017</v>
      </c>
      <c r="C535" s="92" t="str">
        <f>SIPB!C126 &amp; "
" &amp; SIPB!E126</f>
        <v>Trisna Fatmawati, AMd, Keb.
RSIA Ummu Hani</v>
      </c>
      <c r="D535" s="92" t="str">
        <f>SIPB!F126</f>
        <v>Desa Jompo RT 02 RW 01, Kec. Kalimanah, Kab. Purbalingga</v>
      </c>
      <c r="E535" s="94" t="str">
        <f>TEXT(SIPB!H126, "dd MMMM yyyy")</f>
        <v>11 October 2017</v>
      </c>
      <c r="F535" s="97" t="str">
        <f>TEXT(SIPB!I126, "dd MMMM yyyy")</f>
        <v>03 June 2018</v>
      </c>
      <c r="G535" s="93">
        <v>5</v>
      </c>
      <c r="H535" s="94" t="str">
        <f t="shared" si="7"/>
        <v xml:space="preserve"> </v>
      </c>
    </row>
    <row r="536" spans="1:8" ht="47.25" x14ac:dyDescent="0.25">
      <c r="A536" s="91" t="str">
        <f>SIPB!A127</f>
        <v>124</v>
      </c>
      <c r="B536" s="91" t="str">
        <f>SIPB!B127</f>
        <v>503/SIPB/124/2017</v>
      </c>
      <c r="C536" s="92" t="str">
        <f>SIPB!C127 &amp; "
" &amp; SIPB!E127</f>
        <v>Annisaa Arum Kusuma, AMd, Keb.
RSIA Ummu Hani</v>
      </c>
      <c r="D536" s="92" t="str">
        <f>SIPB!F127</f>
        <v>Desa Karangreja RT 02 RW 02, Kec. Karangreja, Kab. Purbalingga</v>
      </c>
      <c r="E536" s="94" t="str">
        <f>TEXT(SIPB!H127, "dd MMMM yyyy")</f>
        <v>11 October 2017</v>
      </c>
      <c r="F536" s="97" t="str">
        <f>TEXT(SIPB!I127, "dd MMMM yyyy")</f>
        <v>20 February 2018</v>
      </c>
      <c r="G536" s="93">
        <v>5</v>
      </c>
      <c r="H536" s="94" t="str">
        <f t="shared" si="7"/>
        <v xml:space="preserve"> </v>
      </c>
    </row>
    <row r="537" spans="1:8" ht="15.75" x14ac:dyDescent="0.25">
      <c r="A537" s="101"/>
      <c r="B537" s="101"/>
      <c r="C537" s="102"/>
      <c r="D537" s="102"/>
      <c r="E537" s="103"/>
      <c r="F537" s="104"/>
      <c r="G537" s="105"/>
      <c r="H537" s="103"/>
    </row>
    <row r="538" spans="1:8" ht="15.75" x14ac:dyDescent="0.25">
      <c r="A538" s="111"/>
      <c r="B538" s="111"/>
      <c r="C538" s="112"/>
      <c r="D538" s="112"/>
      <c r="E538" s="113"/>
      <c r="F538" s="114"/>
      <c r="G538" s="115"/>
      <c r="H538" s="113"/>
    </row>
    <row r="539" spans="1:8" ht="31.5" x14ac:dyDescent="0.25">
      <c r="A539" s="83" t="s">
        <v>1162</v>
      </c>
      <c r="B539" s="84" t="s">
        <v>1163</v>
      </c>
      <c r="C539" s="83" t="s">
        <v>1166</v>
      </c>
      <c r="D539" s="83" t="s">
        <v>1164</v>
      </c>
      <c r="E539" s="83" t="s">
        <v>951</v>
      </c>
      <c r="F539" s="96" t="s">
        <v>952</v>
      </c>
      <c r="G539" s="83" t="s">
        <v>1165</v>
      </c>
      <c r="H539" s="83" t="s">
        <v>1170</v>
      </c>
    </row>
    <row r="540" spans="1:8" ht="63" x14ac:dyDescent="0.25">
      <c r="A540" s="91" t="str">
        <f>SIPB!A128</f>
        <v>125</v>
      </c>
      <c r="B540" s="91" t="str">
        <f>SIPB!B128</f>
        <v>503/SIPB/125/2017</v>
      </c>
      <c r="C540" s="92" t="str">
        <f>SIPB!C128 &amp; "
" &amp; SIPB!E128</f>
        <v>Mega Puspitasari, AMd, Keb.
RSIA Ummu Hani</v>
      </c>
      <c r="D540" s="92" t="str">
        <f>SIPB!F128</f>
        <v>Kelurahan Purbalingga Kulon RT 02 RW 01, Kec. Purbalingga, Kab. Purbalingga</v>
      </c>
      <c r="E540" s="94" t="str">
        <f>TEXT(SIPB!H128, "dd MMMM yyyy")</f>
        <v>11 October 2017</v>
      </c>
      <c r="F540" s="97" t="str">
        <f>TEXT(SIPB!I128, "dd MMMM yyyy")</f>
        <v>08 January 2018</v>
      </c>
      <c r="G540" s="93">
        <v>5</v>
      </c>
      <c r="H540" s="94" t="str">
        <f t="shared" si="7"/>
        <v xml:space="preserve"> </v>
      </c>
    </row>
    <row r="541" spans="1:8" ht="47.25" x14ac:dyDescent="0.25">
      <c r="A541" s="91" t="str">
        <f>SIPB!A129</f>
        <v>126</v>
      </c>
      <c r="B541" s="91" t="str">
        <f>SIPB!B129</f>
        <v>503/SIPB/126/2017</v>
      </c>
      <c r="C541" s="92" t="str">
        <f>SIPB!C129 &amp; "
" &amp; SIPB!E129</f>
        <v>Galuh Dian Saputri, AMd, Keb.
RSIA Ummu Hani</v>
      </c>
      <c r="D541" s="92" t="str">
        <f>SIPB!F129</f>
        <v>Desa Galuh RT 08 RW 04, Kec. Bojongsari, Kab. Purbalingga</v>
      </c>
      <c r="E541" s="94" t="str">
        <f>TEXT(SIPB!H129, "dd MMMM yyyy")</f>
        <v>11 October 2017</v>
      </c>
      <c r="F541" s="97" t="str">
        <f>TEXT(SIPB!I129, "dd MMMM yyyy")</f>
        <v>09 June 2018</v>
      </c>
      <c r="G541" s="93">
        <v>5</v>
      </c>
      <c r="H541" s="94" t="str">
        <f t="shared" si="7"/>
        <v xml:space="preserve"> </v>
      </c>
    </row>
    <row r="542" spans="1:8" ht="31.5" x14ac:dyDescent="0.25">
      <c r="A542" s="91" t="str">
        <f>SIPB!A130</f>
        <v>127</v>
      </c>
      <c r="B542" s="91" t="str">
        <f>SIPB!B130</f>
        <v>503/SIPB/127/2017</v>
      </c>
      <c r="C542" s="92" t="str">
        <f>SIPB!C130 &amp; "
" &amp; SIPB!E130</f>
        <v>Anisa Kurniasih, AMd, Keb.
RSIA Ummu Hani</v>
      </c>
      <c r="D542" s="92" t="str">
        <f>SIPB!F130</f>
        <v>Asmil Yonif 406/CK Kab. Purbalingga</v>
      </c>
      <c r="E542" s="94" t="str">
        <f>TEXT(SIPB!H130, "dd MMMM yyyy")</f>
        <v>11 October 2017</v>
      </c>
      <c r="F542" s="97" t="str">
        <f>TEXT(SIPB!I130, "dd MMMM yyyy")</f>
        <v>03 July 2018</v>
      </c>
      <c r="G542" s="93">
        <v>5</v>
      </c>
      <c r="H542" s="94" t="str">
        <f t="shared" si="7"/>
        <v xml:space="preserve"> </v>
      </c>
    </row>
    <row r="543" spans="1:8" ht="47.25" x14ac:dyDescent="0.25">
      <c r="A543" s="91" t="str">
        <f>SIPB!A131</f>
        <v>128</v>
      </c>
      <c r="B543" s="91" t="str">
        <f>SIPB!B131</f>
        <v>503/SIPB/128/2017</v>
      </c>
      <c r="C543" s="92" t="str">
        <f>SIPB!C131 &amp; "
" &amp; SIPB!E131</f>
        <v>Anisa Sastranindita, AMd, Keb.
RSIA Ummu Hani</v>
      </c>
      <c r="D543" s="92" t="str">
        <f>SIPB!F131</f>
        <v>Desa Babakan RT 04 RW 04, Kec. Kalimanah, Kab. Purbalingga</v>
      </c>
      <c r="E543" s="94" t="str">
        <f>TEXT(SIPB!H131, "dd MMMM yyyy")</f>
        <v>11 October 2017</v>
      </c>
      <c r="F543" s="97" t="str">
        <f>TEXT(SIPB!I131, "dd MMMM yyyy")</f>
        <v>28 December 2021</v>
      </c>
      <c r="G543" s="93">
        <v>5</v>
      </c>
      <c r="H543" s="94" t="str">
        <f t="shared" si="7"/>
        <v xml:space="preserve"> </v>
      </c>
    </row>
    <row r="544" spans="1:8" ht="47.25" x14ac:dyDescent="0.25">
      <c r="A544" s="91" t="str">
        <f>SIPB!A132</f>
        <v>129</v>
      </c>
      <c r="B544" s="91" t="str">
        <f>SIPB!B132</f>
        <v>503/SIPB/129/2017</v>
      </c>
      <c r="C544" s="92" t="str">
        <f>SIPB!C132 &amp; "
" &amp; SIPB!E132</f>
        <v>Noninah, AMd, Keb.
RSIA Ummu Hani</v>
      </c>
      <c r="D544" s="92" t="str">
        <f>SIPB!F132</f>
        <v>Desa Karangnangka RT 01 RW 01, Kec. Bukateja, Kab. Purbalingga</v>
      </c>
      <c r="E544" s="94" t="str">
        <f>TEXT(SIPB!H132, "dd MMMM yyyy")</f>
        <v>11 October 2017</v>
      </c>
      <c r="F544" s="97" t="str">
        <f>TEXT(SIPB!I132, "dd MMMM yyyy")</f>
        <v>01 August 2018</v>
      </c>
      <c r="G544" s="93">
        <v>5</v>
      </c>
      <c r="H544" s="94" t="str">
        <f t="shared" si="7"/>
        <v xml:space="preserve"> </v>
      </c>
    </row>
    <row r="545" spans="1:8" ht="47.25" x14ac:dyDescent="0.25">
      <c r="A545" s="91" t="str">
        <f>SIPB!A133</f>
        <v>130</v>
      </c>
      <c r="B545" s="91" t="str">
        <f>SIPB!B133</f>
        <v>503/SIPB/130/2017</v>
      </c>
      <c r="C545" s="92" t="str">
        <f>SIPB!C133 &amp; "
" &amp; SIPB!E133</f>
        <v>Winarni, AMd, Keb.
RSIA Ummu Hani</v>
      </c>
      <c r="D545" s="92" t="str">
        <f>SIPB!F133</f>
        <v>Desa Munjul RT 06 RW 03, Kec. Kutasari, Kab. Purbalingga</v>
      </c>
      <c r="E545" s="94" t="str">
        <f>TEXT(SIPB!H133, "dd MMMM yyyy")</f>
        <v>11 October 2017</v>
      </c>
      <c r="F545" s="97" t="str">
        <f>TEXT(SIPB!I133, "dd MMMM yyyy")</f>
        <v>30 October 2018</v>
      </c>
      <c r="G545" s="93">
        <v>5</v>
      </c>
      <c r="H545" s="94" t="str">
        <f t="shared" si="7"/>
        <v xml:space="preserve"> </v>
      </c>
    </row>
    <row r="546" spans="1:8" ht="47.25" x14ac:dyDescent="0.25">
      <c r="A546" s="91" t="str">
        <f>SIPB!A134</f>
        <v>131</v>
      </c>
      <c r="B546" s="91" t="str">
        <f>SIPB!B134</f>
        <v>503/SIPB/131/2017</v>
      </c>
      <c r="C546" s="92" t="str">
        <f>SIPB!C134 &amp; "
" &amp; SIPB!E134</f>
        <v>Lily Indrianti, AMd, Keb.
RSIA Ummu Hani</v>
      </c>
      <c r="D546" s="92" t="str">
        <f>SIPB!F134</f>
        <v>Desa Selanegara RT 03 RW 03, Kec. Kaligondang, Kab. Purbalingga</v>
      </c>
      <c r="E546" s="94" t="str">
        <f>TEXT(SIPB!H134, "dd MMMM yyyy")</f>
        <v>11 October 2017</v>
      </c>
      <c r="F546" s="97" t="str">
        <f>TEXT(SIPB!I134, "dd MMMM yyyy")</f>
        <v>30 March 2018</v>
      </c>
      <c r="G546" s="93">
        <v>5</v>
      </c>
      <c r="H546" s="94" t="str">
        <f t="shared" ref="H546:H555" si="8">IF(G546&gt;=1," ","tdk ada")</f>
        <v xml:space="preserve"> </v>
      </c>
    </row>
    <row r="547" spans="1:8" ht="47.25" x14ac:dyDescent="0.25">
      <c r="A547" s="91" t="str">
        <f>SIPB!A135</f>
        <v>132</v>
      </c>
      <c r="B547" s="91" t="str">
        <f>SIPB!B135</f>
        <v>503/SIPB/132/2017</v>
      </c>
      <c r="C547" s="92" t="str">
        <f>SIPB!C135 &amp; "
" &amp; SIPB!E135</f>
        <v>Embun Rakhma Larasati, AMd, Keb.
RSIA Ummu Hani</v>
      </c>
      <c r="D547" s="92" t="str">
        <f>SIPB!F135</f>
        <v>Kelurahan Mewek RT 04 RW 01, Kec. Kalimanah, Kab. Purbalingga</v>
      </c>
      <c r="E547" s="94" t="str">
        <f>TEXT(SIPB!H135, "dd MMMM yyyy")</f>
        <v>11 October 2017</v>
      </c>
      <c r="F547" s="97" t="str">
        <f>TEXT(SIPB!I135, "dd MMMM yyyy")</f>
        <v>11 February 2018</v>
      </c>
      <c r="G547" s="93">
        <v>5</v>
      </c>
      <c r="H547" s="94" t="str">
        <f t="shared" si="8"/>
        <v xml:space="preserve"> </v>
      </c>
    </row>
    <row r="548" spans="1:8" ht="63" x14ac:dyDescent="0.25">
      <c r="A548" s="91" t="str">
        <f>SIPB!A136</f>
        <v>133</v>
      </c>
      <c r="B548" s="91" t="str">
        <f>SIPB!B136</f>
        <v>503/SIPB/133/2017</v>
      </c>
      <c r="C548" s="92" t="str">
        <f>SIPB!C136 &amp; "
" &amp; SIPB!E136</f>
        <v>Tiyas Destuwati, AMd, Keb.
RSIA Ummu Hani</v>
      </c>
      <c r="D548" s="92" t="str">
        <f>SIPB!F136</f>
        <v>Kelurahan Purbalingga Kulon RT 05 RW 01, Kec. Purbalingga, Kab. Purbalingga</v>
      </c>
      <c r="E548" s="94" t="str">
        <f>TEXT(SIPB!H136, "dd MMMM yyyy")</f>
        <v>11 October 2017</v>
      </c>
      <c r="F548" s="97" t="str">
        <f>TEXT(SIPB!I136, "dd MMMM yyyy")</f>
        <v>17 December 2018</v>
      </c>
      <c r="G548" s="93">
        <v>5</v>
      </c>
      <c r="H548" s="94" t="str">
        <f t="shared" si="8"/>
        <v xml:space="preserve"> </v>
      </c>
    </row>
    <row r="549" spans="1:8" ht="15.75" x14ac:dyDescent="0.25">
      <c r="A549" s="101"/>
      <c r="B549" s="101"/>
      <c r="C549" s="102"/>
      <c r="D549" s="102"/>
      <c r="E549" s="103"/>
      <c r="F549" s="104"/>
      <c r="G549" s="105"/>
      <c r="H549" s="103"/>
    </row>
    <row r="550" spans="1:8" ht="31.5" x14ac:dyDescent="0.25">
      <c r="A550" s="83" t="s">
        <v>1162</v>
      </c>
      <c r="B550" s="84" t="s">
        <v>1163</v>
      </c>
      <c r="C550" s="83" t="s">
        <v>1166</v>
      </c>
      <c r="D550" s="83" t="s">
        <v>1164</v>
      </c>
      <c r="E550" s="83" t="s">
        <v>951</v>
      </c>
      <c r="F550" s="96" t="s">
        <v>952</v>
      </c>
      <c r="G550" s="83" t="s">
        <v>1165</v>
      </c>
      <c r="H550" s="83" t="s">
        <v>1170</v>
      </c>
    </row>
    <row r="551" spans="1:8" ht="47.25" x14ac:dyDescent="0.25">
      <c r="A551" s="91" t="str">
        <f>SIPB!A137</f>
        <v>134</v>
      </c>
      <c r="B551" s="91" t="str">
        <f>SIPB!B137</f>
        <v>503/SIPB/134/2017</v>
      </c>
      <c r="C551" s="92" t="str">
        <f>SIPB!C137 &amp; "
" &amp; SIPB!E137</f>
        <v>Samsiti, AMd, Keb.
RSIA Ummu Hani</v>
      </c>
      <c r="D551" s="92" t="str">
        <f>SIPB!F137</f>
        <v>Desa Pengadegan RT 05 RW 13, Kec. Pengadegan, Kab. Purbalingga</v>
      </c>
      <c r="E551" s="94" t="str">
        <f>TEXT(SIPB!H137, "dd MMMM yyyy")</f>
        <v>11 October 2017</v>
      </c>
      <c r="F551" s="97" t="str">
        <f>TEXT(SIPB!I137, "dd MMMM yyyy")</f>
        <v>01 April 2018</v>
      </c>
      <c r="G551" s="93">
        <v>5</v>
      </c>
      <c r="H551" s="94" t="str">
        <f t="shared" si="8"/>
        <v xml:space="preserve"> </v>
      </c>
    </row>
    <row r="552" spans="1:8" ht="47.25" x14ac:dyDescent="0.25">
      <c r="A552" s="91" t="str">
        <f>SIPB!A138</f>
        <v>135</v>
      </c>
      <c r="B552" s="91" t="str">
        <f>SIPB!B138</f>
        <v>503/SIPB/135/2017</v>
      </c>
      <c r="C552" s="92" t="str">
        <f>SIPB!C138 &amp; "
" &amp; SIPB!E138</f>
        <v>Siti Nurhaeti, AMd, Keb.
UPTD Puskesmas Rembang</v>
      </c>
      <c r="D552" s="92" t="str">
        <f>SIPB!F138</f>
        <v>Desa Losari RT 01 RW 01, Kec. Rembang, Kab. Purbalingga</v>
      </c>
      <c r="E552" s="94" t="str">
        <f>TEXT(SIPB!H138, "dd MMMM yyyy")</f>
        <v>11 October 2017</v>
      </c>
      <c r="F552" s="97" t="str">
        <f>TEXT(SIPB!I138, "dd MMMM yyyy")</f>
        <v>14 June 2018</v>
      </c>
      <c r="G552" s="93">
        <v>5</v>
      </c>
      <c r="H552" s="94" t="str">
        <f t="shared" si="8"/>
        <v xml:space="preserve"> </v>
      </c>
    </row>
    <row r="553" spans="1:8" ht="47.25" x14ac:dyDescent="0.25">
      <c r="A553" s="91" t="str">
        <f>SIPB!A139</f>
        <v>136</v>
      </c>
      <c r="B553" s="91" t="str">
        <f>SIPB!B139</f>
        <v>503/SIPB/136/2017</v>
      </c>
      <c r="C553" s="92" t="str">
        <f>SIPB!C139 &amp; "
" &amp; SIPB!E139</f>
        <v>Siti Nurhaeti, AMd, Keb.
BPM Siti Nurhaeti</v>
      </c>
      <c r="D553" s="92" t="str">
        <f>SIPB!F139</f>
        <v>Desa Losari RT 01 RW 01, Kec. Rembang, Kab. Purbalingga</v>
      </c>
      <c r="E553" s="94" t="str">
        <f>TEXT(SIPB!H139, "dd MMMM yyyy")</f>
        <v>11 October 2017</v>
      </c>
      <c r="F553" s="97" t="str">
        <f>TEXT(SIPB!I139, "dd MMMM yyyy")</f>
        <v>14 June 2018</v>
      </c>
      <c r="G553" s="93">
        <v>5</v>
      </c>
      <c r="H553" s="94" t="str">
        <f t="shared" si="8"/>
        <v xml:space="preserve"> </v>
      </c>
    </row>
    <row r="554" spans="1:8" ht="47.25" x14ac:dyDescent="0.25">
      <c r="A554" s="91" t="str">
        <f>SIPB!A140</f>
        <v>137</v>
      </c>
      <c r="B554" s="91" t="str">
        <f>SIPB!B140</f>
        <v>503/SIPB/137/2017</v>
      </c>
      <c r="C554" s="92" t="str">
        <f>SIPB!C140 &amp; "
" &amp; SIPB!E140</f>
        <v>Sri Handayani, AMd, Keb
UPTD Puskesmas Bukateja</v>
      </c>
      <c r="D554" s="92" t="str">
        <f>SIPB!F140</f>
        <v>Jalan Wirocondro RT 02 RW 02, Kec. Bukateja, Kab. Purbalingga</v>
      </c>
      <c r="E554" s="94" t="str">
        <f>TEXT(SIPB!H140, "dd MMMM yyyy")</f>
        <v>11 October 2017</v>
      </c>
      <c r="F554" s="97" t="str">
        <f>TEXT(SIPB!I140, "dd MMMM yyyy")</f>
        <v>18 September 2018</v>
      </c>
      <c r="G554" s="93">
        <v>5</v>
      </c>
      <c r="H554" s="94" t="str">
        <f t="shared" si="8"/>
        <v xml:space="preserve"> </v>
      </c>
    </row>
    <row r="555" spans="1:8" ht="47.25" x14ac:dyDescent="0.25">
      <c r="A555" s="91" t="str">
        <f>SIPB!A141</f>
        <v>138</v>
      </c>
      <c r="B555" s="91" t="str">
        <f>SIPB!B141</f>
        <v>503/SIPB/138/2017</v>
      </c>
      <c r="C555" s="92" t="str">
        <f>SIPB!C141 &amp; "
" &amp; SIPB!E141</f>
        <v>Iong Nurkholifah, AMd, Keb.
PKD Desa Tidu</v>
      </c>
      <c r="D555" s="92" t="str">
        <f>SIPB!F141</f>
        <v>Desa Tidu RT 02 RW 02, Kec. Bukateja, Kab. Purbalingga</v>
      </c>
      <c r="E555" s="94" t="str">
        <f>TEXT(SIPB!H141, "dd MMMM yyyy")</f>
        <v>11 October 2017</v>
      </c>
      <c r="F555" s="97" t="str">
        <f>TEXT(SIPB!I141, "dd MMMM yyyy")</f>
        <v>17 June 2018</v>
      </c>
      <c r="G555" s="93">
        <v>5</v>
      </c>
      <c r="H555" s="94" t="str">
        <f t="shared" si="8"/>
        <v xml:space="preserve"> </v>
      </c>
    </row>
  </sheetData>
  <mergeCells count="12">
    <mergeCell ref="A391:D391"/>
    <mergeCell ref="A1:D1"/>
    <mergeCell ref="A2:D2"/>
    <mergeCell ref="A25:D25"/>
    <mergeCell ref="A41:D41"/>
    <mergeCell ref="A70:D70"/>
    <mergeCell ref="A361:D361"/>
    <mergeCell ref="A123:D123"/>
    <mergeCell ref="A248:D248"/>
    <mergeCell ref="A278:D278"/>
    <mergeCell ref="A301:D301"/>
    <mergeCell ref="A330:D330"/>
  </mergeCells>
  <pageMargins left="1.1811023622047245" right="0.23622047244094491" top="0.74803149606299213" bottom="0.74803149606299213" header="0.31496062992125984" footer="0.31496062992125984"/>
  <pageSetup paperSize="256" firstPageNumber="49" orientation="landscape" useFirstPageNumber="1" horizontalDpi="4294967293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"/>
  <sheetViews>
    <sheetView topLeftCell="D1" workbookViewId="0">
      <selection activeCell="S9" sqref="A1:XFD1048576"/>
    </sheetView>
  </sheetViews>
  <sheetFormatPr defaultRowHeight="15" x14ac:dyDescent="0.25"/>
  <cols>
    <col min="1" max="1" width="4.28515625" customWidth="1"/>
    <col min="2" max="2" width="14.28515625" customWidth="1"/>
    <col min="3" max="3" width="17.7109375" customWidth="1"/>
    <col min="4" max="4" width="18.7109375" customWidth="1"/>
    <col min="5" max="6" width="19.28515625" customWidth="1"/>
    <col min="7" max="7" width="10.85546875" customWidth="1"/>
    <col min="8" max="8" width="24.42578125" customWidth="1"/>
    <col min="9" max="9" width="9.7109375" customWidth="1"/>
    <col min="11" max="11" width="19" style="19" customWidth="1"/>
    <col min="12" max="12" width="12.140625" customWidth="1"/>
    <col min="13" max="13" width="12" customWidth="1"/>
  </cols>
  <sheetData>
    <row r="1" spans="1:15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8"/>
      <c r="O1" s="8"/>
    </row>
    <row r="2" spans="1:15" x14ac:dyDescent="0.25">
      <c r="A2" s="14"/>
      <c r="B2" s="14"/>
      <c r="C2" s="14"/>
      <c r="D2" s="14"/>
      <c r="E2" s="14"/>
      <c r="F2" s="69"/>
      <c r="G2" s="14"/>
      <c r="H2" s="14"/>
      <c r="I2" s="14"/>
      <c r="J2" s="14"/>
      <c r="K2" s="13"/>
      <c r="L2" s="14"/>
      <c r="M2" s="14"/>
      <c r="N2" s="14"/>
      <c r="O2" s="8"/>
    </row>
    <row r="3" spans="1:15" ht="26.25" thickBot="1" x14ac:dyDescent="0.3">
      <c r="A3" s="5" t="s">
        <v>1</v>
      </c>
      <c r="B3" s="5" t="s">
        <v>872</v>
      </c>
      <c r="C3" s="5" t="s">
        <v>2</v>
      </c>
      <c r="D3" s="5" t="s">
        <v>899</v>
      </c>
      <c r="E3" s="5" t="s">
        <v>690</v>
      </c>
      <c r="F3" s="5"/>
      <c r="G3" s="5" t="s">
        <v>691</v>
      </c>
      <c r="H3" s="5" t="s">
        <v>692</v>
      </c>
      <c r="I3" s="5" t="s">
        <v>693</v>
      </c>
      <c r="J3" s="5" t="s">
        <v>695</v>
      </c>
      <c r="K3" s="5" t="s">
        <v>696</v>
      </c>
      <c r="L3" s="5" t="s">
        <v>697</v>
      </c>
      <c r="M3" s="5" t="s">
        <v>698</v>
      </c>
      <c r="N3" s="5" t="s">
        <v>694</v>
      </c>
      <c r="O3" s="5" t="s">
        <v>1121</v>
      </c>
    </row>
    <row r="4" spans="1:15" ht="43.5" customHeight="1" thickBot="1" x14ac:dyDescent="0.3">
      <c r="A4" s="15" t="s">
        <v>3</v>
      </c>
      <c r="B4" s="9" t="str">
        <f>CONCATENATE("503/SIA/",A4,"/2017")</f>
        <v>503/SIA/001/2017</v>
      </c>
      <c r="C4" s="9" t="s">
        <v>699</v>
      </c>
      <c r="D4" s="9" t="s">
        <v>896</v>
      </c>
      <c r="E4" s="9" t="s">
        <v>700</v>
      </c>
      <c r="F4" s="9" t="str">
        <f>CONCATENATE("Apotek", " ", G4)</f>
        <v xml:space="preserve">Apotek Cahaya Sehat </v>
      </c>
      <c r="G4" s="9" t="s">
        <v>701</v>
      </c>
      <c r="H4" s="9" t="s">
        <v>900</v>
      </c>
      <c r="I4" s="15" t="s">
        <v>702</v>
      </c>
      <c r="J4" s="9" t="s">
        <v>703</v>
      </c>
      <c r="K4" s="10" t="s">
        <v>753</v>
      </c>
      <c r="L4" s="9" t="s">
        <v>754</v>
      </c>
      <c r="M4" s="9" t="s">
        <v>704</v>
      </c>
      <c r="N4" s="9" t="s">
        <v>703</v>
      </c>
      <c r="O4" s="62"/>
    </row>
    <row r="5" spans="1:15" ht="39" thickBot="1" x14ac:dyDescent="0.3">
      <c r="A5" s="16" t="s">
        <v>14</v>
      </c>
      <c r="B5" s="9" t="str">
        <f t="shared" ref="B5:B14" si="0">CONCATENATE("503/SIA/",A5,"/2017")</f>
        <v>503/SIA/002/2017</v>
      </c>
      <c r="C5" s="11" t="s">
        <v>705</v>
      </c>
      <c r="D5" s="11" t="s">
        <v>886</v>
      </c>
      <c r="E5" s="11" t="s">
        <v>706</v>
      </c>
      <c r="F5" s="9" t="str">
        <f t="shared" ref="F5:F14" si="1">CONCATENATE("Apotek", " ", G5)</f>
        <v>Apotek Syifa Farma</v>
      </c>
      <c r="G5" s="11" t="s">
        <v>707</v>
      </c>
      <c r="H5" s="11" t="s">
        <v>901</v>
      </c>
      <c r="I5" s="16" t="s">
        <v>708</v>
      </c>
      <c r="J5" s="11" t="s">
        <v>709</v>
      </c>
      <c r="K5" s="12" t="s">
        <v>710</v>
      </c>
      <c r="L5" s="11" t="s">
        <v>711</v>
      </c>
      <c r="M5" s="11" t="s">
        <v>704</v>
      </c>
      <c r="N5" s="11" t="s">
        <v>709</v>
      </c>
      <c r="O5" s="63"/>
    </row>
    <row r="6" spans="1:15" ht="34.5" customHeight="1" thickBot="1" x14ac:dyDescent="0.3">
      <c r="A6" s="16" t="s">
        <v>15</v>
      </c>
      <c r="B6" s="9" t="str">
        <f t="shared" si="0"/>
        <v>503/SIA/003/2017</v>
      </c>
      <c r="C6" s="11"/>
      <c r="D6" s="11"/>
      <c r="E6" s="11"/>
      <c r="F6" s="9" t="str">
        <f t="shared" si="1"/>
        <v xml:space="preserve">Apotek </v>
      </c>
      <c r="G6" s="11"/>
      <c r="H6" s="11"/>
      <c r="I6" s="16"/>
      <c r="J6" s="11"/>
      <c r="K6" s="12"/>
      <c r="L6" s="11"/>
      <c r="M6" s="11"/>
      <c r="N6" s="11"/>
      <c r="O6" s="63"/>
    </row>
    <row r="7" spans="1:15" ht="39" thickBot="1" x14ac:dyDescent="0.3">
      <c r="A7" s="16" t="s">
        <v>18</v>
      </c>
      <c r="B7" s="9" t="str">
        <f t="shared" si="0"/>
        <v>503/SIA/004/2017</v>
      </c>
      <c r="C7" s="11" t="s">
        <v>712</v>
      </c>
      <c r="D7" s="11" t="s">
        <v>873</v>
      </c>
      <c r="E7" s="11" t="s">
        <v>713</v>
      </c>
      <c r="F7" s="9" t="str">
        <f t="shared" si="1"/>
        <v>Apotek  Dita Putra</v>
      </c>
      <c r="G7" s="11" t="s">
        <v>714</v>
      </c>
      <c r="H7" s="11" t="s">
        <v>902</v>
      </c>
      <c r="I7" s="16" t="s">
        <v>715</v>
      </c>
      <c r="J7" s="11" t="s">
        <v>716</v>
      </c>
      <c r="K7" s="12" t="s">
        <v>717</v>
      </c>
      <c r="L7" s="11" t="s">
        <v>718</v>
      </c>
      <c r="M7" s="11" t="s">
        <v>704</v>
      </c>
      <c r="N7" s="11" t="s">
        <v>716</v>
      </c>
      <c r="O7" s="63"/>
    </row>
    <row r="8" spans="1:15" ht="34.5" customHeight="1" thickBot="1" x14ac:dyDescent="0.3">
      <c r="A8" s="16" t="s">
        <v>23</v>
      </c>
      <c r="B8" s="9" t="str">
        <f t="shared" si="0"/>
        <v>503/SIA/005/2017</v>
      </c>
      <c r="C8" s="11" t="s">
        <v>719</v>
      </c>
      <c r="D8" s="11" t="s">
        <v>882</v>
      </c>
      <c r="E8" s="11" t="s">
        <v>720</v>
      </c>
      <c r="F8" s="9" t="str">
        <f t="shared" si="1"/>
        <v>Apotek Nafiza</v>
      </c>
      <c r="G8" s="11" t="s">
        <v>721</v>
      </c>
      <c r="H8" s="11" t="s">
        <v>903</v>
      </c>
      <c r="I8" s="16" t="s">
        <v>722</v>
      </c>
      <c r="J8" s="11" t="s">
        <v>723</v>
      </c>
      <c r="K8" s="11" t="s">
        <v>724</v>
      </c>
      <c r="L8" s="11" t="s">
        <v>725</v>
      </c>
      <c r="M8" s="11" t="s">
        <v>704</v>
      </c>
      <c r="N8" s="11" t="s">
        <v>723</v>
      </c>
      <c r="O8" s="63"/>
    </row>
    <row r="9" spans="1:15" ht="33" customHeight="1" thickBot="1" x14ac:dyDescent="0.3">
      <c r="A9" s="16" t="s">
        <v>27</v>
      </c>
      <c r="B9" s="9" t="str">
        <f t="shared" si="0"/>
        <v>503/SIA/006/2017</v>
      </c>
      <c r="C9" s="11" t="s">
        <v>726</v>
      </c>
      <c r="D9" s="11" t="s">
        <v>875</v>
      </c>
      <c r="E9" s="11" t="s">
        <v>727</v>
      </c>
      <c r="F9" s="9" t="str">
        <f t="shared" si="1"/>
        <v>Apotek Mandiri 2</v>
      </c>
      <c r="G9" s="11" t="s">
        <v>728</v>
      </c>
      <c r="H9" s="11" t="s">
        <v>904</v>
      </c>
      <c r="I9" s="16" t="s">
        <v>729</v>
      </c>
      <c r="J9" s="11" t="s">
        <v>730</v>
      </c>
      <c r="K9" s="11" t="s">
        <v>731</v>
      </c>
      <c r="L9" s="11" t="s">
        <v>732</v>
      </c>
      <c r="M9" s="11" t="s">
        <v>704</v>
      </c>
      <c r="N9" s="11" t="s">
        <v>730</v>
      </c>
      <c r="O9" s="63"/>
    </row>
    <row r="10" spans="1:15" ht="41.25" customHeight="1" thickBot="1" x14ac:dyDescent="0.3">
      <c r="A10" s="16" t="s">
        <v>32</v>
      </c>
      <c r="B10" s="9" t="str">
        <f t="shared" si="0"/>
        <v>503/SIA/007/2017</v>
      </c>
      <c r="C10" s="11" t="s">
        <v>733</v>
      </c>
      <c r="D10" s="11" t="s">
        <v>897</v>
      </c>
      <c r="E10" s="11" t="s">
        <v>734</v>
      </c>
      <c r="F10" s="9" t="str">
        <f t="shared" si="1"/>
        <v>Apotek Enggal Waras</v>
      </c>
      <c r="G10" s="11" t="s">
        <v>735</v>
      </c>
      <c r="H10" s="11" t="s">
        <v>736</v>
      </c>
      <c r="I10" s="16" t="s">
        <v>737</v>
      </c>
      <c r="J10" s="11" t="s">
        <v>738</v>
      </c>
      <c r="K10" s="11" t="s">
        <v>907</v>
      </c>
      <c r="L10" s="11" t="s">
        <v>739</v>
      </c>
      <c r="M10" s="17" t="s">
        <v>846</v>
      </c>
      <c r="N10" s="11" t="s">
        <v>738</v>
      </c>
      <c r="O10" s="63"/>
    </row>
    <row r="11" spans="1:15" ht="51.75" thickBot="1" x14ac:dyDescent="0.3">
      <c r="A11" s="16" t="s">
        <v>36</v>
      </c>
      <c r="B11" s="9" t="str">
        <f t="shared" si="0"/>
        <v>503/SIA/008/2017</v>
      </c>
      <c r="C11" s="11" t="s">
        <v>740</v>
      </c>
      <c r="D11" s="11" t="s">
        <v>898</v>
      </c>
      <c r="E11" s="11" t="s">
        <v>741</v>
      </c>
      <c r="F11" s="9" t="str">
        <f t="shared" si="1"/>
        <v>Apotek Karangsentul</v>
      </c>
      <c r="G11" s="11" t="s">
        <v>742</v>
      </c>
      <c r="H11" s="11" t="s">
        <v>905</v>
      </c>
      <c r="I11" s="16" t="s">
        <v>743</v>
      </c>
      <c r="J11" s="11" t="s">
        <v>744</v>
      </c>
      <c r="K11" s="11" t="s">
        <v>908</v>
      </c>
      <c r="L11" s="11" t="s">
        <v>745</v>
      </c>
      <c r="M11" s="17" t="s">
        <v>1169</v>
      </c>
      <c r="N11" s="11" t="s">
        <v>744</v>
      </c>
      <c r="O11" s="63"/>
    </row>
    <row r="12" spans="1:15" ht="42.75" customHeight="1" thickBot="1" x14ac:dyDescent="0.3">
      <c r="A12" s="16" t="s">
        <v>39</v>
      </c>
      <c r="B12" s="9" t="str">
        <f t="shared" si="0"/>
        <v>503/SIA/009/2017</v>
      </c>
      <c r="C12" s="11"/>
      <c r="D12" s="11"/>
      <c r="E12" s="11"/>
      <c r="F12" s="9" t="str">
        <f t="shared" si="1"/>
        <v xml:space="preserve">Apotek </v>
      </c>
      <c r="G12" s="11"/>
      <c r="H12" s="11"/>
      <c r="I12" s="11"/>
      <c r="J12" s="18"/>
      <c r="K12" s="11"/>
      <c r="L12" s="11"/>
      <c r="M12" s="17"/>
      <c r="N12" s="18"/>
      <c r="O12" s="63"/>
    </row>
    <row r="13" spans="1:15" ht="30.75" customHeight="1" thickBot="1" x14ac:dyDescent="0.3">
      <c r="A13" s="16" t="s">
        <v>58</v>
      </c>
      <c r="B13" s="9" t="str">
        <f t="shared" si="0"/>
        <v>503/SIA/010/2017</v>
      </c>
      <c r="C13" s="11"/>
      <c r="D13" s="11"/>
      <c r="E13" s="11"/>
      <c r="F13" s="9" t="str">
        <f t="shared" si="1"/>
        <v xml:space="preserve">Apotek </v>
      </c>
      <c r="G13" s="11"/>
      <c r="H13" s="11"/>
      <c r="I13" s="16"/>
      <c r="J13" s="11"/>
      <c r="K13" s="11"/>
      <c r="L13" s="11"/>
      <c r="M13" s="17"/>
      <c r="N13" s="11"/>
      <c r="O13" s="63"/>
    </row>
    <row r="14" spans="1:15" ht="32.25" customHeight="1" thickBot="1" x14ac:dyDescent="0.3">
      <c r="A14" s="16" t="s">
        <v>62</v>
      </c>
      <c r="B14" s="9" t="str">
        <f t="shared" si="0"/>
        <v>503/SIA/011/2017</v>
      </c>
      <c r="C14" s="11" t="s">
        <v>746</v>
      </c>
      <c r="D14" s="11" t="s">
        <v>890</v>
      </c>
      <c r="E14" s="11" t="s">
        <v>747</v>
      </c>
      <c r="F14" s="9" t="str">
        <f t="shared" si="1"/>
        <v>Apotek Tamansari</v>
      </c>
      <c r="G14" s="11" t="s">
        <v>748</v>
      </c>
      <c r="H14" s="11" t="s">
        <v>906</v>
      </c>
      <c r="I14" s="16" t="s">
        <v>749</v>
      </c>
      <c r="J14" s="18" t="s">
        <v>750</v>
      </c>
      <c r="K14" s="11" t="s">
        <v>751</v>
      </c>
      <c r="L14" s="11" t="s">
        <v>752</v>
      </c>
      <c r="M14" s="11" t="s">
        <v>855</v>
      </c>
      <c r="N14" s="18" t="s">
        <v>750</v>
      </c>
      <c r="O14" s="63"/>
    </row>
    <row r="15" spans="1:15" ht="44.25" customHeight="1" x14ac:dyDescent="0.25">
      <c r="A15" s="75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</row>
  </sheetData>
  <mergeCells count="1">
    <mergeCell ref="A1:M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topLeftCell="A9" workbookViewId="0">
      <selection activeCell="H27" sqref="A3:M30"/>
    </sheetView>
  </sheetViews>
  <sheetFormatPr defaultRowHeight="15" x14ac:dyDescent="0.25"/>
  <cols>
    <col min="1" max="1" width="5.28515625" customWidth="1"/>
    <col min="2" max="2" width="13.28515625" customWidth="1"/>
    <col min="3" max="3" width="17.5703125" customWidth="1"/>
    <col min="4" max="4" width="16" customWidth="1"/>
    <col min="5" max="5" width="33" customWidth="1"/>
    <col min="6" max="6" width="13.85546875" customWidth="1"/>
    <col min="7" max="7" width="14.5703125" customWidth="1"/>
    <col min="8" max="8" width="10.140625" customWidth="1"/>
    <col min="9" max="9" width="21.42578125" customWidth="1"/>
    <col min="10" max="10" width="10.85546875" customWidth="1"/>
  </cols>
  <sheetData>
    <row r="1" spans="1:12" x14ac:dyDescent="0.25">
      <c r="A1" s="119" t="s">
        <v>755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25.5" x14ac:dyDescent="0.25">
      <c r="A3" s="21" t="s">
        <v>1</v>
      </c>
      <c r="B3" s="21" t="s">
        <v>871</v>
      </c>
      <c r="C3" s="21" t="s">
        <v>756</v>
      </c>
      <c r="D3" s="21" t="s">
        <v>894</v>
      </c>
      <c r="E3" s="21" t="s">
        <v>757</v>
      </c>
      <c r="F3" s="21" t="s">
        <v>697</v>
      </c>
      <c r="G3" s="21" t="s">
        <v>758</v>
      </c>
      <c r="H3" s="21" t="s">
        <v>759</v>
      </c>
      <c r="I3" s="21" t="s">
        <v>760</v>
      </c>
      <c r="J3" s="21" t="s">
        <v>761</v>
      </c>
      <c r="K3" s="21" t="s">
        <v>762</v>
      </c>
      <c r="L3" s="21" t="s">
        <v>1121</v>
      </c>
    </row>
    <row r="4" spans="1:12" ht="38.25" x14ac:dyDescent="0.25">
      <c r="A4" s="20" t="s">
        <v>3</v>
      </c>
      <c r="B4" s="12" t="str">
        <f>CONCATENATE("503/SIPA/",A4,"/2017")</f>
        <v>503/SIPA/001/2017</v>
      </c>
      <c r="C4" s="12" t="s">
        <v>763</v>
      </c>
      <c r="D4" s="12" t="s">
        <v>873</v>
      </c>
      <c r="E4" s="12" t="s">
        <v>870</v>
      </c>
      <c r="F4" s="20" t="s">
        <v>764</v>
      </c>
      <c r="G4" s="12" t="s">
        <v>765</v>
      </c>
      <c r="H4" s="12" t="s">
        <v>895</v>
      </c>
      <c r="I4" s="12" t="s">
        <v>1178</v>
      </c>
      <c r="J4" s="20" t="s">
        <v>766</v>
      </c>
      <c r="K4" s="12" t="s">
        <v>704</v>
      </c>
      <c r="L4" s="60"/>
    </row>
    <row r="5" spans="1:12" ht="38.25" x14ac:dyDescent="0.25">
      <c r="A5" s="20" t="s">
        <v>14</v>
      </c>
      <c r="B5" s="12" t="str">
        <f t="shared" ref="B5:B30" si="0">CONCATENATE("503/SIPA/",A5,"/2017")</f>
        <v>503/SIPA/002/2017</v>
      </c>
      <c r="C5" s="12" t="s">
        <v>767</v>
      </c>
      <c r="D5" s="12" t="s">
        <v>874</v>
      </c>
      <c r="E5" s="12" t="s">
        <v>768</v>
      </c>
      <c r="F5" s="20" t="s">
        <v>769</v>
      </c>
      <c r="G5" s="12" t="s">
        <v>770</v>
      </c>
      <c r="H5" s="12" t="s">
        <v>1173</v>
      </c>
      <c r="I5" s="12" t="s">
        <v>1179</v>
      </c>
      <c r="J5" s="20" t="s">
        <v>771</v>
      </c>
      <c r="K5" s="12" t="s">
        <v>704</v>
      </c>
      <c r="L5" s="60"/>
    </row>
    <row r="6" spans="1:12" ht="38.25" x14ac:dyDescent="0.25">
      <c r="A6" s="20" t="s">
        <v>15</v>
      </c>
      <c r="B6" s="12" t="str">
        <f t="shared" si="0"/>
        <v>503/SIPA/003/2017</v>
      </c>
      <c r="C6" s="12" t="s">
        <v>772</v>
      </c>
      <c r="D6" s="12" t="s">
        <v>875</v>
      </c>
      <c r="E6" s="12" t="s">
        <v>773</v>
      </c>
      <c r="F6" s="12" t="s">
        <v>774</v>
      </c>
      <c r="G6" s="12" t="s">
        <v>770</v>
      </c>
      <c r="H6" s="12" t="s">
        <v>775</v>
      </c>
      <c r="I6" s="12" t="s">
        <v>776</v>
      </c>
      <c r="J6" s="12" t="s">
        <v>730</v>
      </c>
      <c r="K6" s="12" t="s">
        <v>704</v>
      </c>
      <c r="L6" s="60"/>
    </row>
    <row r="7" spans="1:12" ht="25.5" x14ac:dyDescent="0.25">
      <c r="A7" s="20" t="s">
        <v>18</v>
      </c>
      <c r="B7" s="12" t="str">
        <f t="shared" si="0"/>
        <v>503/SIPA/004/2017</v>
      </c>
      <c r="C7" s="12" t="s">
        <v>777</v>
      </c>
      <c r="D7" s="12" t="s">
        <v>876</v>
      </c>
      <c r="E7" s="12" t="s">
        <v>778</v>
      </c>
      <c r="F7" s="12" t="s">
        <v>779</v>
      </c>
      <c r="G7" s="12" t="s">
        <v>770</v>
      </c>
      <c r="H7" s="12" t="s">
        <v>780</v>
      </c>
      <c r="I7" s="12" t="s">
        <v>781</v>
      </c>
      <c r="J7" s="12" t="s">
        <v>782</v>
      </c>
      <c r="K7" s="12" t="s">
        <v>704</v>
      </c>
      <c r="L7" s="60"/>
    </row>
    <row r="8" spans="1:12" ht="38.25" x14ac:dyDescent="0.25">
      <c r="A8" s="20" t="s">
        <v>23</v>
      </c>
      <c r="B8" s="12" t="str">
        <f t="shared" si="0"/>
        <v>503/SIPA/005/2017</v>
      </c>
      <c r="C8" s="12" t="s">
        <v>783</v>
      </c>
      <c r="D8" s="12" t="s">
        <v>877</v>
      </c>
      <c r="E8" s="12" t="s">
        <v>784</v>
      </c>
      <c r="F8" s="12" t="s">
        <v>785</v>
      </c>
      <c r="G8" s="12" t="s">
        <v>770</v>
      </c>
      <c r="H8" s="12" t="s">
        <v>1183</v>
      </c>
      <c r="I8" s="12" t="s">
        <v>1180</v>
      </c>
      <c r="J8" s="12" t="s">
        <v>786</v>
      </c>
      <c r="K8" s="12" t="s">
        <v>704</v>
      </c>
      <c r="L8" s="60"/>
    </row>
    <row r="9" spans="1:12" x14ac:dyDescent="0.25">
      <c r="A9" s="16" t="s">
        <v>27</v>
      </c>
      <c r="B9" s="12" t="str">
        <f t="shared" si="0"/>
        <v>503/SIPA/006/2017</v>
      </c>
      <c r="C9" s="11"/>
      <c r="D9" s="11"/>
      <c r="E9" s="11"/>
      <c r="F9" s="11"/>
      <c r="G9" s="11"/>
      <c r="H9" s="11"/>
      <c r="I9" s="11"/>
      <c r="J9" s="11"/>
      <c r="K9" s="11"/>
      <c r="L9" s="60"/>
    </row>
    <row r="10" spans="1:12" ht="38.25" x14ac:dyDescent="0.25">
      <c r="A10" s="20" t="s">
        <v>32</v>
      </c>
      <c r="B10" s="12" t="str">
        <f t="shared" si="0"/>
        <v>503/SIPA/007/2017</v>
      </c>
      <c r="C10" s="12" t="s">
        <v>787</v>
      </c>
      <c r="D10" s="12" t="s">
        <v>878</v>
      </c>
      <c r="E10" s="12" t="s">
        <v>788</v>
      </c>
      <c r="F10" s="12" t="s">
        <v>789</v>
      </c>
      <c r="G10" s="12" t="s">
        <v>770</v>
      </c>
      <c r="H10" s="12" t="s">
        <v>790</v>
      </c>
      <c r="I10" s="12" t="s">
        <v>791</v>
      </c>
      <c r="J10" s="12" t="s">
        <v>792</v>
      </c>
      <c r="K10" s="12" t="s">
        <v>704</v>
      </c>
      <c r="L10" s="60"/>
    </row>
    <row r="11" spans="1:12" ht="38.25" x14ac:dyDescent="0.25">
      <c r="A11" s="20" t="s">
        <v>36</v>
      </c>
      <c r="B11" s="12" t="str">
        <f t="shared" si="0"/>
        <v>503/SIPA/008/2017</v>
      </c>
      <c r="C11" s="12" t="s">
        <v>793</v>
      </c>
      <c r="D11" s="12" t="s">
        <v>879</v>
      </c>
      <c r="E11" s="12" t="s">
        <v>794</v>
      </c>
      <c r="F11" s="12" t="s">
        <v>795</v>
      </c>
      <c r="G11" s="12" t="s">
        <v>770</v>
      </c>
      <c r="H11" s="12" t="s">
        <v>796</v>
      </c>
      <c r="I11" s="12" t="s">
        <v>797</v>
      </c>
      <c r="J11" s="12" t="s">
        <v>798</v>
      </c>
      <c r="K11" s="12" t="s">
        <v>704</v>
      </c>
      <c r="L11" s="60"/>
    </row>
    <row r="12" spans="1:12" ht="38.25" x14ac:dyDescent="0.25">
      <c r="A12" s="20" t="s">
        <v>39</v>
      </c>
      <c r="B12" s="12" t="str">
        <f t="shared" si="0"/>
        <v>503/SIPA/009/2017</v>
      </c>
      <c r="C12" s="12" t="s">
        <v>799</v>
      </c>
      <c r="D12" s="12" t="s">
        <v>880</v>
      </c>
      <c r="E12" s="12" t="s">
        <v>800</v>
      </c>
      <c r="F12" s="12" t="s">
        <v>801</v>
      </c>
      <c r="G12" s="12" t="s">
        <v>770</v>
      </c>
      <c r="H12" s="12" t="s">
        <v>802</v>
      </c>
      <c r="I12" s="12" t="s">
        <v>803</v>
      </c>
      <c r="J12" s="12" t="s">
        <v>804</v>
      </c>
      <c r="K12" s="12" t="s">
        <v>704</v>
      </c>
      <c r="L12" s="60"/>
    </row>
    <row r="13" spans="1:12" ht="25.5" x14ac:dyDescent="0.25">
      <c r="A13" s="20" t="s">
        <v>58</v>
      </c>
      <c r="B13" s="12" t="str">
        <f t="shared" si="0"/>
        <v>503/SIPA/010/2017</v>
      </c>
      <c r="C13" s="12" t="s">
        <v>805</v>
      </c>
      <c r="D13" s="12" t="s">
        <v>881</v>
      </c>
      <c r="E13" s="12" t="s">
        <v>806</v>
      </c>
      <c r="F13" s="12" t="s">
        <v>807</v>
      </c>
      <c r="G13" s="12" t="s">
        <v>770</v>
      </c>
      <c r="H13" s="12" t="s">
        <v>808</v>
      </c>
      <c r="I13" s="12" t="s">
        <v>809</v>
      </c>
      <c r="J13" s="12" t="s">
        <v>810</v>
      </c>
      <c r="K13" s="12" t="s">
        <v>704</v>
      </c>
      <c r="L13" s="60"/>
    </row>
    <row r="14" spans="1:12" ht="38.25" x14ac:dyDescent="0.25">
      <c r="A14" s="20" t="s">
        <v>62</v>
      </c>
      <c r="B14" s="12" t="str">
        <f t="shared" si="0"/>
        <v>503/SIPA/011/2017</v>
      </c>
      <c r="C14" s="12" t="s">
        <v>811</v>
      </c>
      <c r="D14" s="12" t="s">
        <v>882</v>
      </c>
      <c r="E14" s="12" t="s">
        <v>812</v>
      </c>
      <c r="F14" s="12" t="s">
        <v>725</v>
      </c>
      <c r="G14" s="12" t="s">
        <v>770</v>
      </c>
      <c r="H14" s="12" t="s">
        <v>813</v>
      </c>
      <c r="I14" s="12" t="s">
        <v>814</v>
      </c>
      <c r="J14" s="12" t="s">
        <v>723</v>
      </c>
      <c r="K14" s="12" t="s">
        <v>704</v>
      </c>
      <c r="L14" s="60"/>
    </row>
    <row r="15" spans="1:12" ht="38.25" x14ac:dyDescent="0.25">
      <c r="A15" s="20" t="s">
        <v>68</v>
      </c>
      <c r="B15" s="12" t="str">
        <f t="shared" si="0"/>
        <v>503/SIPA/012/2017</v>
      </c>
      <c r="C15" s="12" t="s">
        <v>815</v>
      </c>
      <c r="D15" s="12" t="s">
        <v>883</v>
      </c>
      <c r="E15" s="12" t="s">
        <v>816</v>
      </c>
      <c r="F15" s="12" t="s">
        <v>817</v>
      </c>
      <c r="G15" s="12" t="s">
        <v>770</v>
      </c>
      <c r="H15" s="12" t="s">
        <v>818</v>
      </c>
      <c r="I15" s="12" t="s">
        <v>819</v>
      </c>
      <c r="J15" s="12" t="s">
        <v>820</v>
      </c>
      <c r="K15" s="12" t="s">
        <v>704</v>
      </c>
      <c r="L15" s="60"/>
    </row>
    <row r="16" spans="1:12" ht="25.5" x14ac:dyDescent="0.25">
      <c r="A16" s="20" t="s">
        <v>74</v>
      </c>
      <c r="B16" s="12" t="str">
        <f t="shared" si="0"/>
        <v>503/SIPA/013/2017</v>
      </c>
      <c r="C16" s="12" t="s">
        <v>821</v>
      </c>
      <c r="D16" s="12" t="s">
        <v>884</v>
      </c>
      <c r="E16" s="12" t="s">
        <v>822</v>
      </c>
      <c r="F16" s="12" t="s">
        <v>823</v>
      </c>
      <c r="G16" s="12" t="s">
        <v>824</v>
      </c>
      <c r="H16" s="12" t="s">
        <v>825</v>
      </c>
      <c r="I16" s="12" t="s">
        <v>826</v>
      </c>
      <c r="J16" s="12" t="s">
        <v>827</v>
      </c>
      <c r="K16" s="12" t="s">
        <v>704</v>
      </c>
      <c r="L16" s="60"/>
    </row>
    <row r="17" spans="1:13" ht="38.25" x14ac:dyDescent="0.25">
      <c r="A17" s="20" t="s">
        <v>80</v>
      </c>
      <c r="B17" s="12" t="str">
        <f t="shared" si="0"/>
        <v>503/SIPA/014/2017</v>
      </c>
      <c r="C17" s="12" t="s">
        <v>828</v>
      </c>
      <c r="D17" s="12" t="s">
        <v>885</v>
      </c>
      <c r="E17" s="12" t="s">
        <v>829</v>
      </c>
      <c r="F17" s="12" t="s">
        <v>830</v>
      </c>
      <c r="G17" s="12" t="s">
        <v>770</v>
      </c>
      <c r="H17" s="12" t="s">
        <v>831</v>
      </c>
      <c r="I17" s="12" t="s">
        <v>832</v>
      </c>
      <c r="J17" s="12" t="s">
        <v>833</v>
      </c>
      <c r="K17" s="12" t="s">
        <v>704</v>
      </c>
      <c r="L17" s="60"/>
    </row>
    <row r="18" spans="1:13" ht="25.5" x14ac:dyDescent="0.25">
      <c r="A18" s="20" t="s">
        <v>85</v>
      </c>
      <c r="B18" s="12" t="str">
        <f t="shared" si="0"/>
        <v>503/SIPA/015/2017</v>
      </c>
      <c r="C18" s="12" t="s">
        <v>834</v>
      </c>
      <c r="D18" s="12" t="s">
        <v>886</v>
      </c>
      <c r="E18" s="12" t="s">
        <v>706</v>
      </c>
      <c r="F18" s="12" t="s">
        <v>711</v>
      </c>
      <c r="G18" s="12" t="s">
        <v>770</v>
      </c>
      <c r="H18" s="12" t="s">
        <v>835</v>
      </c>
      <c r="I18" s="12" t="s">
        <v>836</v>
      </c>
      <c r="J18" s="12" t="s">
        <v>709</v>
      </c>
      <c r="K18" s="12" t="s">
        <v>704</v>
      </c>
      <c r="L18" s="60"/>
    </row>
    <row r="19" spans="1:13" ht="25.5" x14ac:dyDescent="0.25">
      <c r="A19" s="20" t="s">
        <v>92</v>
      </c>
      <c r="B19" s="12" t="str">
        <f t="shared" si="0"/>
        <v>503/SIPA/016/2017</v>
      </c>
      <c r="C19" s="12" t="s">
        <v>837</v>
      </c>
      <c r="D19" s="12" t="s">
        <v>887</v>
      </c>
      <c r="E19" s="12" t="s">
        <v>838</v>
      </c>
      <c r="F19" s="12" t="s">
        <v>839</v>
      </c>
      <c r="G19" s="12" t="s">
        <v>824</v>
      </c>
      <c r="H19" s="12" t="s">
        <v>825</v>
      </c>
      <c r="I19" s="12" t="s">
        <v>826</v>
      </c>
      <c r="J19" s="12" t="s">
        <v>840</v>
      </c>
      <c r="K19" s="12" t="s">
        <v>704</v>
      </c>
      <c r="L19" s="60"/>
    </row>
    <row r="20" spans="1:13" ht="38.25" x14ac:dyDescent="0.25">
      <c r="A20" s="20" t="s">
        <v>94</v>
      </c>
      <c r="B20" s="12" t="str">
        <f t="shared" si="0"/>
        <v>503/SIPA/017/2017</v>
      </c>
      <c r="C20" s="12" t="s">
        <v>841</v>
      </c>
      <c r="D20" s="12" t="s">
        <v>888</v>
      </c>
      <c r="E20" s="12" t="s">
        <v>842</v>
      </c>
      <c r="F20" s="12" t="s">
        <v>843</v>
      </c>
      <c r="G20" s="12" t="s">
        <v>770</v>
      </c>
      <c r="H20" s="12" t="s">
        <v>572</v>
      </c>
      <c r="I20" s="12" t="s">
        <v>844</v>
      </c>
      <c r="J20" s="22" t="s">
        <v>845</v>
      </c>
      <c r="K20" s="12" t="s">
        <v>846</v>
      </c>
      <c r="L20" s="60"/>
    </row>
    <row r="21" spans="1:13" ht="38.25" x14ac:dyDescent="0.25">
      <c r="A21" s="20" t="s">
        <v>100</v>
      </c>
      <c r="B21" s="12" t="str">
        <f t="shared" si="0"/>
        <v>503/SIPA/018/2017</v>
      </c>
      <c r="C21" s="12" t="s">
        <v>847</v>
      </c>
      <c r="D21" s="12" t="s">
        <v>889</v>
      </c>
      <c r="E21" s="12" t="s">
        <v>848</v>
      </c>
      <c r="F21" s="12" t="s">
        <v>849</v>
      </c>
      <c r="G21" s="12" t="s">
        <v>770</v>
      </c>
      <c r="H21" s="12" t="s">
        <v>850</v>
      </c>
      <c r="I21" s="12" t="s">
        <v>851</v>
      </c>
      <c r="J21" s="12" t="s">
        <v>852</v>
      </c>
      <c r="K21" s="12" t="s">
        <v>846</v>
      </c>
      <c r="L21" s="60"/>
    </row>
    <row r="22" spans="1:13" x14ac:dyDescent="0.25">
      <c r="A22" s="20" t="s">
        <v>106</v>
      </c>
      <c r="B22" s="12" t="str">
        <f>CONCATENATE("503/SIPA/",A22,"/2017")</f>
        <v>503/SIPA/019/2017</v>
      </c>
      <c r="C22" s="12"/>
      <c r="D22" s="12"/>
      <c r="E22" s="12"/>
      <c r="F22" s="12"/>
      <c r="G22" s="12"/>
      <c r="H22" s="12"/>
      <c r="I22" s="12"/>
      <c r="J22" s="12"/>
      <c r="K22" s="12"/>
      <c r="L22" s="61"/>
    </row>
    <row r="23" spans="1:13" x14ac:dyDescent="0.25">
      <c r="A23" s="20" t="s">
        <v>112</v>
      </c>
      <c r="B23" s="12" t="str">
        <f t="shared" si="0"/>
        <v>503/SIPA/020/2017</v>
      </c>
      <c r="C23" s="12"/>
      <c r="D23" s="12"/>
      <c r="E23" s="12"/>
      <c r="F23" s="12"/>
      <c r="G23" s="12"/>
      <c r="H23" s="12"/>
      <c r="I23" s="12"/>
      <c r="J23" s="12"/>
      <c r="K23" s="12"/>
      <c r="L23" s="61"/>
    </row>
    <row r="24" spans="1:13" x14ac:dyDescent="0.25">
      <c r="A24" s="20" t="s">
        <v>118</v>
      </c>
      <c r="B24" s="12" t="str">
        <f t="shared" si="0"/>
        <v>503/SIPA/021/2017</v>
      </c>
      <c r="C24" s="12"/>
      <c r="D24" s="12"/>
      <c r="E24" s="12"/>
      <c r="F24" s="12"/>
      <c r="G24" s="12"/>
      <c r="H24" s="12"/>
      <c r="I24" s="12"/>
      <c r="J24" s="12"/>
      <c r="K24" s="12"/>
      <c r="L24" s="61"/>
    </row>
    <row r="25" spans="1:13" ht="38.25" x14ac:dyDescent="0.25">
      <c r="A25" s="20" t="s">
        <v>124</v>
      </c>
      <c r="B25" s="12" t="str">
        <f t="shared" si="0"/>
        <v>503/SIPA/022/2017</v>
      </c>
      <c r="C25" s="12" t="s">
        <v>853</v>
      </c>
      <c r="D25" s="12" t="s">
        <v>890</v>
      </c>
      <c r="E25" s="12" t="s">
        <v>854</v>
      </c>
      <c r="F25" s="12" t="s">
        <v>752</v>
      </c>
      <c r="G25" s="12" t="s">
        <v>770</v>
      </c>
      <c r="H25" s="12" t="s">
        <v>1184</v>
      </c>
      <c r="I25" s="12" t="s">
        <v>1181</v>
      </c>
      <c r="J25" s="12" t="s">
        <v>750</v>
      </c>
      <c r="K25" s="12" t="s">
        <v>855</v>
      </c>
      <c r="L25" s="60"/>
    </row>
    <row r="26" spans="1:13" ht="38.25" x14ac:dyDescent="0.25">
      <c r="A26" s="20" t="s">
        <v>129</v>
      </c>
      <c r="B26" s="12" t="str">
        <f t="shared" si="0"/>
        <v>503/SIPA/023/2017</v>
      </c>
      <c r="C26" s="12" t="s">
        <v>856</v>
      </c>
      <c r="D26" s="12" t="s">
        <v>891</v>
      </c>
      <c r="E26" s="12" t="s">
        <v>1177</v>
      </c>
      <c r="F26" s="12" t="s">
        <v>857</v>
      </c>
      <c r="G26" s="12" t="s">
        <v>858</v>
      </c>
      <c r="H26" s="12" t="s">
        <v>1184</v>
      </c>
      <c r="I26" s="12" t="s">
        <v>1181</v>
      </c>
      <c r="J26" s="12" t="s">
        <v>859</v>
      </c>
      <c r="K26" s="12" t="s">
        <v>855</v>
      </c>
      <c r="L26" s="60"/>
    </row>
    <row r="27" spans="1:13" x14ac:dyDescent="0.25">
      <c r="A27" s="20" t="s">
        <v>140</v>
      </c>
      <c r="B27" s="12" t="str">
        <f t="shared" si="0"/>
        <v>503/SIPA/024/2017</v>
      </c>
      <c r="C27" s="12"/>
      <c r="D27" s="12"/>
      <c r="E27" s="12"/>
      <c r="F27" s="20"/>
      <c r="G27" s="12"/>
      <c r="H27" s="12"/>
      <c r="I27" s="12"/>
      <c r="J27" s="20"/>
      <c r="K27" s="12"/>
      <c r="L27" s="61"/>
    </row>
    <row r="28" spans="1:13" ht="38.25" x14ac:dyDescent="0.25">
      <c r="A28" s="20" t="s">
        <v>141</v>
      </c>
      <c r="B28" s="12" t="str">
        <f t="shared" si="0"/>
        <v>503/SIPA/025/2017</v>
      </c>
      <c r="C28" s="12" t="s">
        <v>861</v>
      </c>
      <c r="D28" s="12" t="s">
        <v>892</v>
      </c>
      <c r="E28" s="12" t="s">
        <v>1176</v>
      </c>
      <c r="F28" s="12" t="s">
        <v>862</v>
      </c>
      <c r="G28" s="12" t="s">
        <v>770</v>
      </c>
      <c r="H28" s="12" t="s">
        <v>863</v>
      </c>
      <c r="I28" s="12" t="s">
        <v>864</v>
      </c>
      <c r="J28" s="12" t="s">
        <v>865</v>
      </c>
      <c r="K28" s="12" t="s">
        <v>860</v>
      </c>
      <c r="L28" s="60"/>
    </row>
    <row r="29" spans="1:13" ht="38.25" x14ac:dyDescent="0.25">
      <c r="A29" s="20" t="s">
        <v>147</v>
      </c>
      <c r="B29" s="12" t="str">
        <f t="shared" si="0"/>
        <v>503/SIPA/026/2017</v>
      </c>
      <c r="C29" s="12" t="s">
        <v>1174</v>
      </c>
      <c r="D29" s="12" t="s">
        <v>893</v>
      </c>
      <c r="E29" s="12" t="s">
        <v>1175</v>
      </c>
      <c r="F29" s="12" t="s">
        <v>866</v>
      </c>
      <c r="G29" s="12" t="s">
        <v>770</v>
      </c>
      <c r="H29" s="12" t="s">
        <v>867</v>
      </c>
      <c r="I29" s="12" t="s">
        <v>1182</v>
      </c>
      <c r="J29" s="12" t="s">
        <v>868</v>
      </c>
      <c r="K29" s="12" t="s">
        <v>860</v>
      </c>
      <c r="L29" s="60"/>
    </row>
    <row r="30" spans="1:13" x14ac:dyDescent="0.25">
      <c r="A30" s="20" t="s">
        <v>153</v>
      </c>
      <c r="B30" s="12" t="str">
        <f t="shared" si="0"/>
        <v>503/SIPA/027/2017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t="s">
        <v>869</v>
      </c>
    </row>
  </sheetData>
  <mergeCells count="1">
    <mergeCell ref="A1:K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workbookViewId="0">
      <selection activeCell="B7" sqref="B7"/>
    </sheetView>
  </sheetViews>
  <sheetFormatPr defaultRowHeight="15" x14ac:dyDescent="0.25"/>
  <cols>
    <col min="1" max="1" width="5.5703125" customWidth="1"/>
    <col min="2" max="2" width="14" customWidth="1"/>
    <col min="3" max="5" width="18.85546875" customWidth="1"/>
    <col min="6" max="6" width="20.7109375" customWidth="1"/>
    <col min="7" max="7" width="15.7109375" customWidth="1"/>
    <col min="8" max="8" width="14.140625" customWidth="1"/>
    <col min="9" max="9" width="11.140625" customWidth="1"/>
  </cols>
  <sheetData>
    <row r="1" spans="1:10" x14ac:dyDescent="0.25">
      <c r="A1" s="118" t="s">
        <v>1122</v>
      </c>
      <c r="B1" s="118"/>
      <c r="C1" s="118"/>
      <c r="D1" s="118"/>
      <c r="E1" s="118"/>
      <c r="F1" s="118"/>
      <c r="G1" s="118"/>
      <c r="H1" s="118"/>
      <c r="I1" s="118"/>
    </row>
    <row r="2" spans="1:10" x14ac:dyDescent="0.25">
      <c r="A2" s="119" t="s">
        <v>909</v>
      </c>
      <c r="B2" s="119"/>
      <c r="C2" s="119"/>
      <c r="D2" s="119"/>
      <c r="E2" s="119"/>
      <c r="F2" s="119"/>
      <c r="G2" s="119"/>
      <c r="H2" s="119"/>
      <c r="I2" s="119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</row>
    <row r="4" spans="1:10" s="1" customFormat="1" x14ac:dyDescent="0.25">
      <c r="A4" s="33" t="s">
        <v>910</v>
      </c>
      <c r="B4" s="33" t="s">
        <v>928</v>
      </c>
      <c r="C4" s="33" t="s">
        <v>911</v>
      </c>
      <c r="D4" s="33" t="s">
        <v>936</v>
      </c>
      <c r="E4" s="33" t="s">
        <v>933</v>
      </c>
      <c r="F4" s="33" t="s">
        <v>912</v>
      </c>
      <c r="G4" s="33" t="s">
        <v>914</v>
      </c>
      <c r="H4" s="33" t="s">
        <v>913</v>
      </c>
      <c r="I4" s="34" t="s">
        <v>915</v>
      </c>
      <c r="J4" s="34" t="s">
        <v>1119</v>
      </c>
    </row>
    <row r="5" spans="1:10" ht="25.5" x14ac:dyDescent="0.25">
      <c r="A5" s="35" t="s">
        <v>3</v>
      </c>
      <c r="B5" s="36" t="s">
        <v>919</v>
      </c>
      <c r="C5" s="36" t="s">
        <v>931</v>
      </c>
      <c r="D5" s="36" t="s">
        <v>938</v>
      </c>
      <c r="E5" s="36" t="s">
        <v>935</v>
      </c>
      <c r="F5" s="36" t="s">
        <v>918</v>
      </c>
      <c r="G5" s="35" t="s">
        <v>921</v>
      </c>
      <c r="H5" s="35" t="s">
        <v>920</v>
      </c>
      <c r="I5" s="37">
        <v>44728</v>
      </c>
      <c r="J5" s="37"/>
    </row>
    <row r="6" spans="1:10" ht="25.5" x14ac:dyDescent="0.25">
      <c r="A6" s="16" t="s">
        <v>1118</v>
      </c>
      <c r="B6" s="36" t="s">
        <v>919</v>
      </c>
      <c r="C6" s="11" t="s">
        <v>930</v>
      </c>
      <c r="D6" s="11" t="s">
        <v>937</v>
      </c>
      <c r="E6" s="11" t="s">
        <v>934</v>
      </c>
      <c r="F6" s="11" t="s">
        <v>932</v>
      </c>
      <c r="G6" s="16" t="s">
        <v>917</v>
      </c>
      <c r="H6" s="16" t="s">
        <v>916</v>
      </c>
      <c r="I6" s="38" t="s">
        <v>929</v>
      </c>
      <c r="J6" s="38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</row>
    <row r="9" spans="1:10" x14ac:dyDescent="0.25">
      <c r="A9" s="30"/>
      <c r="B9" s="30"/>
      <c r="C9" s="30"/>
      <c r="D9" s="30"/>
      <c r="E9" s="30"/>
      <c r="F9" s="30"/>
      <c r="G9" s="31"/>
      <c r="H9" s="30"/>
      <c r="I9" s="32"/>
    </row>
    <row r="10" spans="1:10" x14ac:dyDescent="0.25">
      <c r="A10" s="30"/>
      <c r="B10" s="30"/>
      <c r="C10" s="30"/>
      <c r="E10" s="30"/>
      <c r="F10" s="30"/>
      <c r="G10" s="31"/>
      <c r="H10" s="30"/>
      <c r="I10" s="32"/>
    </row>
    <row r="11" spans="1:10" x14ac:dyDescent="0.25">
      <c r="A11" s="30"/>
      <c r="B11" s="30"/>
      <c r="C11" s="30"/>
      <c r="E11" s="30"/>
      <c r="F11" s="30"/>
      <c r="G11" s="31"/>
      <c r="H11" s="30"/>
      <c r="I11" s="32"/>
    </row>
    <row r="12" spans="1:10" x14ac:dyDescent="0.25">
      <c r="A12" s="30"/>
      <c r="B12" s="30"/>
      <c r="C12" s="30"/>
      <c r="E12" s="30"/>
      <c r="F12" s="30"/>
      <c r="G12" s="31"/>
      <c r="H12" s="119" t="s">
        <v>922</v>
      </c>
      <c r="I12" s="119"/>
    </row>
    <row r="13" spans="1:10" x14ac:dyDescent="0.25">
      <c r="A13" s="30"/>
      <c r="B13" s="30"/>
      <c r="C13" s="30"/>
      <c r="D13" s="30"/>
      <c r="E13" s="30"/>
      <c r="F13" s="30"/>
      <c r="G13" s="31"/>
      <c r="H13" s="119" t="s">
        <v>923</v>
      </c>
      <c r="I13" s="119"/>
    </row>
    <row r="14" spans="1:10" x14ac:dyDescent="0.25">
      <c r="A14" s="30"/>
      <c r="B14" s="30"/>
      <c r="C14" s="30"/>
      <c r="D14" s="30"/>
      <c r="E14" s="30"/>
      <c r="F14" s="30"/>
      <c r="G14" s="31"/>
      <c r="H14" s="119" t="s">
        <v>924</v>
      </c>
      <c r="I14" s="119"/>
    </row>
    <row r="15" spans="1:10" x14ac:dyDescent="0.25">
      <c r="A15" s="30"/>
      <c r="B15" s="30"/>
      <c r="C15" s="30"/>
      <c r="D15" s="30"/>
      <c r="E15" s="30"/>
      <c r="F15" s="30"/>
      <c r="G15" s="31"/>
      <c r="H15" s="7"/>
      <c r="I15" s="7"/>
    </row>
    <row r="16" spans="1:10" x14ac:dyDescent="0.25">
      <c r="A16" s="30"/>
      <c r="B16" s="30"/>
      <c r="C16" s="30"/>
      <c r="D16" s="30"/>
      <c r="E16" s="30"/>
      <c r="F16" s="30"/>
      <c r="G16" s="31"/>
      <c r="H16" s="7"/>
      <c r="I16" s="7"/>
    </row>
    <row r="17" spans="1:9" x14ac:dyDescent="0.25">
      <c r="A17" s="30"/>
      <c r="B17" s="30"/>
      <c r="C17" s="30"/>
      <c r="D17" s="30"/>
      <c r="E17" s="30"/>
      <c r="F17" s="30"/>
      <c r="G17" s="31"/>
      <c r="H17" s="2"/>
      <c r="I17" s="2"/>
    </row>
    <row r="18" spans="1:9" x14ac:dyDescent="0.25">
      <c r="A18" s="30"/>
      <c r="B18" s="30"/>
      <c r="C18" s="30"/>
      <c r="D18" s="30"/>
      <c r="E18" s="30"/>
      <c r="F18" s="30"/>
      <c r="G18" s="31"/>
      <c r="H18" s="121" t="s">
        <v>925</v>
      </c>
      <c r="I18" s="121"/>
    </row>
    <row r="19" spans="1:9" x14ac:dyDescent="0.25">
      <c r="A19" s="30"/>
      <c r="B19" s="30"/>
      <c r="C19" s="30"/>
      <c r="D19" s="30"/>
      <c r="E19" s="30"/>
      <c r="F19" s="30"/>
      <c r="G19" s="31"/>
      <c r="H19" s="119" t="s">
        <v>926</v>
      </c>
      <c r="I19" s="119"/>
    </row>
    <row r="20" spans="1:9" x14ac:dyDescent="0.25">
      <c r="A20" s="28"/>
      <c r="B20" s="28"/>
      <c r="C20" s="28"/>
      <c r="D20" s="28"/>
      <c r="E20" s="28"/>
      <c r="F20" s="28"/>
      <c r="G20" s="29"/>
      <c r="H20" s="120" t="s">
        <v>927</v>
      </c>
      <c r="I20" s="120"/>
    </row>
  </sheetData>
  <mergeCells count="8">
    <mergeCell ref="H19:I19"/>
    <mergeCell ref="H20:I20"/>
    <mergeCell ref="A1:I1"/>
    <mergeCell ref="A2:I2"/>
    <mergeCell ref="H12:I12"/>
    <mergeCell ref="H13:I13"/>
    <mergeCell ref="H14:I14"/>
    <mergeCell ref="H18:I18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"/>
  <sheetViews>
    <sheetView workbookViewId="0">
      <selection activeCell="G9" sqref="G9"/>
    </sheetView>
  </sheetViews>
  <sheetFormatPr defaultRowHeight="15" x14ac:dyDescent="0.25"/>
  <cols>
    <col min="1" max="1" width="5.28515625" customWidth="1"/>
    <col min="2" max="2" width="14.28515625" customWidth="1"/>
    <col min="6" max="6" width="19" customWidth="1"/>
    <col min="9" max="9" width="13.28515625" customWidth="1"/>
    <col min="10" max="10" width="11.140625" customWidth="1"/>
  </cols>
  <sheetData>
    <row r="1" spans="1:11" ht="15.75" customHeight="1" x14ac:dyDescent="0.25">
      <c r="A1" s="123" t="s">
        <v>939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1" x14ac:dyDescent="0.25">
      <c r="A2" s="122"/>
      <c r="B2" s="122"/>
      <c r="C2" s="122"/>
      <c r="D2" s="122"/>
      <c r="E2" s="122"/>
      <c r="F2" s="122"/>
      <c r="G2" s="122"/>
      <c r="H2" s="122"/>
      <c r="I2" s="39"/>
      <c r="J2" s="39"/>
    </row>
    <row r="3" spans="1:11" x14ac:dyDescent="0.25">
      <c r="A3" s="40"/>
      <c r="B3" s="40"/>
      <c r="C3" s="40"/>
      <c r="D3" s="40"/>
      <c r="E3" s="40"/>
      <c r="F3" s="40"/>
      <c r="G3" s="40"/>
      <c r="H3" s="40"/>
      <c r="I3" s="39"/>
      <c r="J3" s="39"/>
    </row>
    <row r="4" spans="1:11" ht="25.5" x14ac:dyDescent="0.25">
      <c r="A4" s="49" t="s">
        <v>910</v>
      </c>
      <c r="B4" s="49" t="s">
        <v>948</v>
      </c>
      <c r="C4" s="49" t="s">
        <v>911</v>
      </c>
      <c r="D4" s="49" t="s">
        <v>936</v>
      </c>
      <c r="E4" s="49" t="s">
        <v>933</v>
      </c>
      <c r="F4" s="49" t="s">
        <v>912</v>
      </c>
      <c r="G4" s="49" t="s">
        <v>940</v>
      </c>
      <c r="H4" s="49" t="s">
        <v>941</v>
      </c>
      <c r="I4" s="53" t="s">
        <v>951</v>
      </c>
      <c r="J4" s="52" t="s">
        <v>952</v>
      </c>
      <c r="K4" s="52" t="s">
        <v>1119</v>
      </c>
    </row>
    <row r="5" spans="1:11" ht="25.5" x14ac:dyDescent="0.25">
      <c r="A5" s="16" t="s">
        <v>3</v>
      </c>
      <c r="B5" s="11" t="s">
        <v>945</v>
      </c>
      <c r="C5" s="11" t="s">
        <v>943</v>
      </c>
      <c r="D5" s="11" t="s">
        <v>949</v>
      </c>
      <c r="E5" s="11" t="s">
        <v>950</v>
      </c>
      <c r="F5" s="11" t="s">
        <v>944</v>
      </c>
      <c r="G5" s="11" t="s">
        <v>946</v>
      </c>
      <c r="H5" s="11" t="s">
        <v>947</v>
      </c>
      <c r="I5" s="41">
        <v>43040</v>
      </c>
      <c r="J5" s="41">
        <v>43178</v>
      </c>
      <c r="K5" s="42"/>
    </row>
  </sheetData>
  <mergeCells count="2">
    <mergeCell ref="A2:H2"/>
    <mergeCell ref="A1:J1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"/>
  <sheetViews>
    <sheetView workbookViewId="0">
      <selection activeCell="J4" sqref="J4:J5"/>
    </sheetView>
  </sheetViews>
  <sheetFormatPr defaultRowHeight="15" x14ac:dyDescent="0.25"/>
  <cols>
    <col min="1" max="1" width="4.7109375" customWidth="1"/>
    <col min="2" max="2" width="13.28515625" customWidth="1"/>
    <col min="3" max="5" width="15" customWidth="1"/>
    <col min="6" max="6" width="15.28515625" customWidth="1"/>
    <col min="7" max="7" width="14.140625" customWidth="1"/>
    <col min="8" max="8" width="14.42578125" customWidth="1"/>
    <col min="9" max="9" width="14.5703125" customWidth="1"/>
  </cols>
  <sheetData>
    <row r="1" spans="1:10" x14ac:dyDescent="0.25">
      <c r="A1" s="119" t="s">
        <v>1123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x14ac:dyDescent="0.25">
      <c r="A2" s="119"/>
      <c r="B2" s="119"/>
      <c r="C2" s="119"/>
      <c r="D2" s="119"/>
      <c r="E2" s="119"/>
      <c r="F2" s="119"/>
      <c r="G2" s="119"/>
      <c r="H2" s="119"/>
      <c r="I2" s="44"/>
      <c r="J2" s="44"/>
    </row>
    <row r="3" spans="1:10" x14ac:dyDescent="0.25">
      <c r="A3" s="2"/>
      <c r="B3" s="14"/>
      <c r="C3" s="2"/>
      <c r="D3" s="2"/>
      <c r="E3" s="2"/>
      <c r="F3" s="14"/>
      <c r="G3" s="2"/>
      <c r="H3" s="14"/>
      <c r="I3" s="44"/>
      <c r="J3" s="44"/>
    </row>
    <row r="4" spans="1:10" x14ac:dyDescent="0.25">
      <c r="A4" s="45" t="s">
        <v>910</v>
      </c>
      <c r="B4" s="46" t="s">
        <v>969</v>
      </c>
      <c r="C4" s="45" t="s">
        <v>911</v>
      </c>
      <c r="D4" s="45" t="s">
        <v>936</v>
      </c>
      <c r="E4" s="45" t="s">
        <v>933</v>
      </c>
      <c r="F4" s="45" t="s">
        <v>912</v>
      </c>
      <c r="G4" s="45" t="s">
        <v>940</v>
      </c>
      <c r="H4" s="47" t="s">
        <v>913</v>
      </c>
      <c r="I4" s="48" t="s">
        <v>952</v>
      </c>
      <c r="J4" s="48" t="s">
        <v>1119</v>
      </c>
    </row>
    <row r="5" spans="1:10" ht="25.5" x14ac:dyDescent="0.25">
      <c r="A5" s="16" t="s">
        <v>3</v>
      </c>
      <c r="B5" s="43" t="s">
        <v>955</v>
      </c>
      <c r="C5" s="11" t="s">
        <v>953</v>
      </c>
      <c r="D5" s="11" t="s">
        <v>957</v>
      </c>
      <c r="E5" s="11" t="s">
        <v>397</v>
      </c>
      <c r="F5" s="11" t="s">
        <v>954</v>
      </c>
      <c r="G5" s="11" t="s">
        <v>956</v>
      </c>
      <c r="H5" s="41">
        <v>43045</v>
      </c>
      <c r="I5" s="41" t="s">
        <v>1124</v>
      </c>
      <c r="J5" s="48"/>
    </row>
  </sheetData>
  <mergeCells count="2">
    <mergeCell ref="A2:H2"/>
    <mergeCell ref="A1:J1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"/>
  <sheetViews>
    <sheetView workbookViewId="0">
      <selection activeCell="I4" sqref="I4:I6"/>
    </sheetView>
  </sheetViews>
  <sheetFormatPr defaultRowHeight="15" x14ac:dyDescent="0.25"/>
  <cols>
    <col min="1" max="1" width="5.28515625" customWidth="1"/>
    <col min="2" max="2" width="12.5703125" customWidth="1"/>
    <col min="3" max="4" width="13.85546875" customWidth="1"/>
    <col min="5" max="5" width="19.140625" customWidth="1"/>
    <col min="6" max="6" width="12.42578125" customWidth="1"/>
    <col min="7" max="7" width="17.28515625" customWidth="1"/>
    <col min="8" max="8" width="12.85546875" customWidth="1"/>
    <col min="10" max="10" width="12.140625" customWidth="1"/>
  </cols>
  <sheetData>
    <row r="1" spans="1:10" x14ac:dyDescent="0.25">
      <c r="A1" s="119" t="s">
        <v>958</v>
      </c>
      <c r="B1" s="119"/>
      <c r="C1" s="119"/>
      <c r="D1" s="119"/>
      <c r="E1" s="119"/>
      <c r="F1" s="119"/>
      <c r="G1" s="119"/>
      <c r="H1" s="119"/>
      <c r="I1" s="119"/>
      <c r="J1" s="44"/>
    </row>
    <row r="2" spans="1:10" x14ac:dyDescent="0.25">
      <c r="A2" s="119"/>
      <c r="B2" s="119"/>
      <c r="C2" s="119"/>
      <c r="D2" s="119"/>
      <c r="E2" s="119"/>
      <c r="F2" s="119"/>
      <c r="G2" s="119"/>
      <c r="H2" s="119"/>
      <c r="I2" s="44"/>
      <c r="J2" s="44"/>
    </row>
    <row r="3" spans="1:10" x14ac:dyDescent="0.25">
      <c r="A3" s="2"/>
      <c r="B3" s="2"/>
      <c r="C3" s="2"/>
      <c r="D3" s="2"/>
      <c r="E3" s="14"/>
      <c r="F3" s="14"/>
      <c r="G3" s="14"/>
      <c r="H3" s="14"/>
      <c r="I3" s="44"/>
      <c r="J3" s="44"/>
    </row>
    <row r="4" spans="1:10" x14ac:dyDescent="0.25">
      <c r="A4" s="45" t="s">
        <v>910</v>
      </c>
      <c r="B4" s="46" t="s">
        <v>970</v>
      </c>
      <c r="C4" s="45" t="s">
        <v>911</v>
      </c>
      <c r="D4" s="45" t="s">
        <v>941</v>
      </c>
      <c r="E4" s="45" t="s">
        <v>912</v>
      </c>
      <c r="F4" s="45" t="s">
        <v>940</v>
      </c>
      <c r="G4" s="47" t="s">
        <v>913</v>
      </c>
      <c r="H4" s="48" t="s">
        <v>942</v>
      </c>
      <c r="I4" s="48" t="s">
        <v>1119</v>
      </c>
    </row>
    <row r="5" spans="1:10" ht="25.5" x14ac:dyDescent="0.25">
      <c r="A5" s="16" t="s">
        <v>3</v>
      </c>
      <c r="B5" s="43" t="s">
        <v>961</v>
      </c>
      <c r="C5" s="11" t="s">
        <v>959</v>
      </c>
      <c r="D5" s="11" t="s">
        <v>963</v>
      </c>
      <c r="E5" s="11" t="s">
        <v>960</v>
      </c>
      <c r="F5" s="11" t="s">
        <v>962</v>
      </c>
      <c r="G5" s="41" t="s">
        <v>964</v>
      </c>
      <c r="H5" s="41" t="s">
        <v>965</v>
      </c>
      <c r="I5" s="48"/>
    </row>
    <row r="6" spans="1:10" ht="25.5" x14ac:dyDescent="0.25">
      <c r="A6" s="16" t="s">
        <v>14</v>
      </c>
      <c r="B6" s="43" t="s">
        <v>967</v>
      </c>
      <c r="C6" s="11" t="s">
        <v>966</v>
      </c>
      <c r="D6" s="11" t="s">
        <v>963</v>
      </c>
      <c r="E6" s="11" t="s">
        <v>960</v>
      </c>
      <c r="F6" s="43" t="s">
        <v>968</v>
      </c>
      <c r="G6" s="41" t="s">
        <v>964</v>
      </c>
      <c r="H6" s="41">
        <v>44453</v>
      </c>
      <c r="I6" s="48"/>
    </row>
  </sheetData>
  <mergeCells count="2">
    <mergeCell ref="A1:I1"/>
    <mergeCell ref="A2:H2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"/>
  <sheetViews>
    <sheetView tabSelected="1" workbookViewId="0">
      <selection activeCell="G5" sqref="G5"/>
    </sheetView>
  </sheetViews>
  <sheetFormatPr defaultRowHeight="15" x14ac:dyDescent="0.25"/>
  <cols>
    <col min="1" max="1" width="6.28515625" customWidth="1"/>
    <col min="2" max="2" width="13" customWidth="1"/>
    <col min="3" max="4" width="13.140625" customWidth="1"/>
    <col min="5" max="5" width="21.42578125" customWidth="1"/>
    <col min="7" max="7" width="12.5703125" customWidth="1"/>
    <col min="8" max="8" width="13.7109375" customWidth="1"/>
    <col min="10" max="10" width="16" customWidth="1"/>
  </cols>
  <sheetData>
    <row r="1" spans="1:10" x14ac:dyDescent="0.25">
      <c r="A1" s="119" t="s">
        <v>971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x14ac:dyDescent="0.25">
      <c r="A2" s="119"/>
      <c r="B2" s="119"/>
      <c r="C2" s="119"/>
      <c r="D2" s="119"/>
      <c r="E2" s="119"/>
      <c r="F2" s="119"/>
      <c r="G2" s="119"/>
      <c r="H2" s="119"/>
      <c r="I2" s="44"/>
      <c r="J2" s="44"/>
    </row>
    <row r="3" spans="1:10" x14ac:dyDescent="0.25">
      <c r="A3" s="2"/>
      <c r="B3" s="2"/>
      <c r="C3" s="2"/>
      <c r="D3" s="2"/>
      <c r="E3" s="14"/>
      <c r="F3" s="14"/>
      <c r="G3" s="14"/>
      <c r="H3" s="14"/>
      <c r="I3" s="44"/>
      <c r="J3" s="44"/>
    </row>
    <row r="4" spans="1:10" x14ac:dyDescent="0.25">
      <c r="A4" s="45" t="s">
        <v>910</v>
      </c>
      <c r="B4" s="46" t="s">
        <v>976</v>
      </c>
      <c r="C4" s="45" t="s">
        <v>911</v>
      </c>
      <c r="D4" s="45" t="s">
        <v>933</v>
      </c>
      <c r="E4" s="45" t="s">
        <v>912</v>
      </c>
      <c r="F4" s="45" t="s">
        <v>940</v>
      </c>
      <c r="G4" s="47" t="s">
        <v>913</v>
      </c>
      <c r="H4" s="48" t="s">
        <v>952</v>
      </c>
      <c r="I4" s="48" t="s">
        <v>1119</v>
      </c>
    </row>
    <row r="5" spans="1:10" ht="38.25" x14ac:dyDescent="0.25">
      <c r="A5" s="16" t="s">
        <v>3</v>
      </c>
      <c r="B5" s="43" t="s">
        <v>972</v>
      </c>
      <c r="C5" s="11" t="s">
        <v>959</v>
      </c>
      <c r="D5" s="11" t="s">
        <v>974</v>
      </c>
      <c r="E5" s="11" t="s">
        <v>975</v>
      </c>
      <c r="F5" s="11" t="s">
        <v>973</v>
      </c>
      <c r="G5" s="41">
        <v>43077</v>
      </c>
      <c r="H5" s="41">
        <v>44587</v>
      </c>
      <c r="I5" s="48"/>
    </row>
  </sheetData>
  <mergeCells count="2">
    <mergeCell ref="A2:H2"/>
    <mergeCell ref="A1:J1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7"/>
  <sheetViews>
    <sheetView workbookViewId="0">
      <selection activeCell="G5" sqref="G5"/>
    </sheetView>
  </sheetViews>
  <sheetFormatPr defaultRowHeight="15" x14ac:dyDescent="0.25"/>
  <cols>
    <col min="1" max="1" width="5.7109375" customWidth="1"/>
    <col min="2" max="2" width="12.28515625" customWidth="1"/>
    <col min="3" max="3" width="18" customWidth="1"/>
    <col min="4" max="4" width="18.85546875" customWidth="1"/>
    <col min="5" max="5" width="20" customWidth="1"/>
    <col min="6" max="6" width="14.85546875" customWidth="1"/>
    <col min="7" max="7" width="13" customWidth="1"/>
    <col min="8" max="8" width="13.42578125" customWidth="1"/>
  </cols>
  <sheetData>
    <row r="1" spans="1:9" x14ac:dyDescent="0.25">
      <c r="A1" s="124" t="s">
        <v>977</v>
      </c>
      <c r="B1" s="124"/>
      <c r="C1" s="124"/>
      <c r="D1" s="124"/>
      <c r="E1" s="124"/>
      <c r="F1" s="124"/>
      <c r="G1" s="124"/>
      <c r="H1" s="124"/>
    </row>
    <row r="2" spans="1:9" x14ac:dyDescent="0.25">
      <c r="A2" s="125" t="s">
        <v>978</v>
      </c>
      <c r="B2" s="125"/>
      <c r="C2" s="125"/>
      <c r="D2" s="125"/>
      <c r="E2" s="125"/>
      <c r="F2" s="125"/>
      <c r="G2" s="125"/>
      <c r="H2" s="125"/>
    </row>
    <row r="3" spans="1:9" x14ac:dyDescent="0.25">
      <c r="A3" s="24"/>
      <c r="B3" s="24"/>
      <c r="C3" s="24"/>
      <c r="D3" s="24"/>
      <c r="E3" s="24"/>
      <c r="F3" s="24"/>
      <c r="G3" s="25"/>
      <c r="H3" s="25"/>
    </row>
    <row r="4" spans="1:9" x14ac:dyDescent="0.25">
      <c r="A4" s="49" t="s">
        <v>910</v>
      </c>
      <c r="B4" s="51" t="s">
        <v>979</v>
      </c>
      <c r="C4" s="49" t="s">
        <v>911</v>
      </c>
      <c r="D4" s="49" t="s">
        <v>933</v>
      </c>
      <c r="E4" s="49" t="s">
        <v>912</v>
      </c>
      <c r="F4" s="49" t="s">
        <v>940</v>
      </c>
      <c r="G4" s="52" t="s">
        <v>913</v>
      </c>
      <c r="H4" s="53" t="s">
        <v>980</v>
      </c>
      <c r="I4" s="53" t="s">
        <v>1119</v>
      </c>
    </row>
    <row r="5" spans="1:9" x14ac:dyDescent="0.25">
      <c r="A5" s="49" t="s">
        <v>3</v>
      </c>
      <c r="B5" s="51" t="str">
        <f>CONCATENATE("503/SIPP/",A5,"/2017")</f>
        <v>503/SIPP/001/2017</v>
      </c>
      <c r="C5" s="49"/>
      <c r="D5" s="49"/>
      <c r="E5" s="49"/>
      <c r="F5" s="49"/>
      <c r="G5" s="52"/>
      <c r="H5" s="53"/>
      <c r="I5" s="49"/>
    </row>
    <row r="6" spans="1:9" ht="25.5" x14ac:dyDescent="0.25">
      <c r="A6" s="49" t="s">
        <v>14</v>
      </c>
      <c r="B6" s="51" t="str">
        <f t="shared" ref="B6:B69" si="0">CONCATENATE("503/SIPP/",A6,"/2017")</f>
        <v>503/SIPP/002/2017</v>
      </c>
      <c r="C6" s="49" t="s">
        <v>981</v>
      </c>
      <c r="D6" s="49" t="s">
        <v>984</v>
      </c>
      <c r="E6" s="49" t="s">
        <v>982</v>
      </c>
      <c r="F6" s="49" t="s">
        <v>983</v>
      </c>
      <c r="G6" s="52">
        <v>43031</v>
      </c>
      <c r="H6" s="53">
        <v>43267</v>
      </c>
      <c r="I6" s="49"/>
    </row>
    <row r="7" spans="1:9" ht="25.5" x14ac:dyDescent="0.25">
      <c r="A7" s="49" t="s">
        <v>15</v>
      </c>
      <c r="B7" s="51" t="str">
        <f t="shared" si="0"/>
        <v>503/SIPP/003/2017</v>
      </c>
      <c r="C7" s="49" t="s">
        <v>986</v>
      </c>
      <c r="D7" s="49" t="s">
        <v>984</v>
      </c>
      <c r="E7" s="49" t="s">
        <v>982</v>
      </c>
      <c r="F7" s="49" t="s">
        <v>987</v>
      </c>
      <c r="G7" s="52">
        <v>43031</v>
      </c>
      <c r="H7" s="53">
        <v>43133</v>
      </c>
      <c r="I7" s="49"/>
    </row>
    <row r="8" spans="1:9" x14ac:dyDescent="0.25">
      <c r="A8" s="49" t="s">
        <v>18</v>
      </c>
      <c r="B8" s="51" t="str">
        <f t="shared" si="0"/>
        <v>503/SIPP/004/2017</v>
      </c>
      <c r="C8" s="49"/>
      <c r="D8" s="49"/>
      <c r="E8" s="49"/>
      <c r="F8" s="49"/>
      <c r="G8" s="52"/>
      <c r="H8" s="53"/>
      <c r="I8" s="49"/>
    </row>
    <row r="9" spans="1:9" x14ac:dyDescent="0.25">
      <c r="A9" s="49" t="s">
        <v>23</v>
      </c>
      <c r="B9" s="51" t="str">
        <f t="shared" si="0"/>
        <v>503/SIPP/005/2017</v>
      </c>
      <c r="C9" s="49"/>
      <c r="D9" s="49"/>
      <c r="E9" s="49"/>
      <c r="F9" s="49"/>
      <c r="G9" s="52"/>
      <c r="H9" s="53"/>
      <c r="I9" s="49"/>
    </row>
    <row r="10" spans="1:9" x14ac:dyDescent="0.25">
      <c r="A10" s="49" t="s">
        <v>27</v>
      </c>
      <c r="B10" s="51" t="str">
        <f t="shared" si="0"/>
        <v>503/SIPP/006/2017</v>
      </c>
      <c r="C10" s="49"/>
      <c r="D10" s="49"/>
      <c r="E10" s="49"/>
      <c r="F10" s="49"/>
      <c r="G10" s="52"/>
      <c r="H10" s="53"/>
      <c r="I10" s="49"/>
    </row>
    <row r="11" spans="1:9" ht="25.5" x14ac:dyDescent="0.25">
      <c r="A11" s="49" t="s">
        <v>32</v>
      </c>
      <c r="B11" s="51" t="str">
        <f t="shared" si="0"/>
        <v>503/SIPP/007/2017</v>
      </c>
      <c r="C11" s="49" t="s">
        <v>988</v>
      </c>
      <c r="D11" s="49" t="s">
        <v>984</v>
      </c>
      <c r="E11" s="49" t="s">
        <v>989</v>
      </c>
      <c r="F11" s="49" t="s">
        <v>990</v>
      </c>
      <c r="G11" s="52" t="s">
        <v>985</v>
      </c>
      <c r="H11" s="53">
        <v>43925</v>
      </c>
      <c r="I11" s="49"/>
    </row>
    <row r="12" spans="1:9" ht="25.5" x14ac:dyDescent="0.25">
      <c r="A12" s="49" t="s">
        <v>36</v>
      </c>
      <c r="B12" s="51" t="str">
        <f t="shared" si="0"/>
        <v>503/SIPP/008/2017</v>
      </c>
      <c r="C12" s="49" t="s">
        <v>991</v>
      </c>
      <c r="D12" s="49" t="s">
        <v>994</v>
      </c>
      <c r="E12" s="49" t="s">
        <v>992</v>
      </c>
      <c r="F12" s="49" t="s">
        <v>993</v>
      </c>
      <c r="G12" s="52">
        <v>43036</v>
      </c>
      <c r="H12" s="53">
        <v>44558</v>
      </c>
      <c r="I12" s="49"/>
    </row>
    <row r="13" spans="1:9" x14ac:dyDescent="0.25">
      <c r="A13" s="49" t="s">
        <v>39</v>
      </c>
      <c r="B13" s="51" t="str">
        <f t="shared" si="0"/>
        <v>503/SIPP/009/2017</v>
      </c>
      <c r="C13" s="49"/>
      <c r="D13" s="49"/>
      <c r="E13" s="49"/>
      <c r="F13" s="49"/>
      <c r="G13" s="52"/>
      <c r="H13" s="53"/>
      <c r="I13" s="49"/>
    </row>
    <row r="14" spans="1:9" x14ac:dyDescent="0.25">
      <c r="A14" s="49" t="s">
        <v>58</v>
      </c>
      <c r="B14" s="51" t="str">
        <f t="shared" si="0"/>
        <v>503/SIPP/010/2017</v>
      </c>
      <c r="C14" s="49"/>
      <c r="D14" s="49"/>
      <c r="E14" s="49"/>
      <c r="F14" s="49"/>
      <c r="G14" s="52"/>
      <c r="H14" s="53"/>
      <c r="I14" s="49"/>
    </row>
    <row r="15" spans="1:9" x14ac:dyDescent="0.25">
      <c r="A15" s="49" t="s">
        <v>62</v>
      </c>
      <c r="B15" s="51" t="str">
        <f t="shared" si="0"/>
        <v>503/SIPP/011/2017</v>
      </c>
      <c r="C15" s="49"/>
      <c r="D15" s="49"/>
      <c r="E15" s="49"/>
      <c r="F15" s="49"/>
      <c r="G15" s="52"/>
      <c r="H15" s="53"/>
      <c r="I15" s="49"/>
    </row>
    <row r="16" spans="1:9" x14ac:dyDescent="0.25">
      <c r="A16" s="49" t="s">
        <v>68</v>
      </c>
      <c r="B16" s="51" t="str">
        <f t="shared" si="0"/>
        <v>503/SIPP/012/2017</v>
      </c>
      <c r="C16" s="49"/>
      <c r="D16" s="49"/>
      <c r="E16" s="49"/>
      <c r="F16" s="49"/>
      <c r="G16" s="52"/>
      <c r="H16" s="53"/>
      <c r="I16" s="49"/>
    </row>
    <row r="17" spans="1:9" ht="25.5" x14ac:dyDescent="0.25">
      <c r="A17" s="49" t="s">
        <v>74</v>
      </c>
      <c r="B17" s="51" t="str">
        <f t="shared" si="0"/>
        <v>503/SIPP/013/2017</v>
      </c>
      <c r="C17" s="49" t="s">
        <v>995</v>
      </c>
      <c r="D17" s="49" t="s">
        <v>994</v>
      </c>
      <c r="E17" s="49" t="s">
        <v>1063</v>
      </c>
      <c r="F17" s="49" t="s">
        <v>996</v>
      </c>
      <c r="G17" s="52">
        <v>43036</v>
      </c>
      <c r="H17" s="53">
        <v>44501</v>
      </c>
      <c r="I17" s="49"/>
    </row>
    <row r="18" spans="1:9" x14ac:dyDescent="0.25">
      <c r="A18" s="49" t="s">
        <v>80</v>
      </c>
      <c r="B18" s="51" t="str">
        <f t="shared" si="0"/>
        <v>503/SIPP/014/2017</v>
      </c>
      <c r="C18" s="49"/>
      <c r="D18" s="49"/>
      <c r="E18" s="49"/>
      <c r="F18" s="49"/>
      <c r="G18" s="52"/>
      <c r="H18" s="53"/>
      <c r="I18" s="49"/>
    </row>
    <row r="19" spans="1:9" x14ac:dyDescent="0.25">
      <c r="A19" s="49" t="s">
        <v>85</v>
      </c>
      <c r="B19" s="51" t="str">
        <f t="shared" si="0"/>
        <v>503/SIPP/015/2017</v>
      </c>
      <c r="C19" s="49"/>
      <c r="D19" s="49"/>
      <c r="E19" s="49"/>
      <c r="F19" s="49"/>
      <c r="G19" s="52"/>
      <c r="H19" s="53"/>
      <c r="I19" s="49"/>
    </row>
    <row r="20" spans="1:9" x14ac:dyDescent="0.25">
      <c r="A20" s="49" t="s">
        <v>92</v>
      </c>
      <c r="B20" s="51" t="str">
        <f t="shared" si="0"/>
        <v>503/SIPP/016/2017</v>
      </c>
      <c r="C20" s="49"/>
      <c r="D20" s="49"/>
      <c r="E20" s="49"/>
      <c r="F20" s="49"/>
      <c r="G20" s="52"/>
      <c r="H20" s="53"/>
      <c r="I20" s="49"/>
    </row>
    <row r="21" spans="1:9" x14ac:dyDescent="0.25">
      <c r="A21" s="49" t="s">
        <v>94</v>
      </c>
      <c r="B21" s="51" t="str">
        <f t="shared" si="0"/>
        <v>503/SIPP/017/2017</v>
      </c>
      <c r="C21" s="49"/>
      <c r="D21" s="49"/>
      <c r="E21" s="49"/>
      <c r="F21" s="49"/>
      <c r="G21" s="52"/>
      <c r="H21" s="53"/>
      <c r="I21" s="49"/>
    </row>
    <row r="22" spans="1:9" x14ac:dyDescent="0.25">
      <c r="A22" s="49" t="s">
        <v>100</v>
      </c>
      <c r="B22" s="51" t="str">
        <f t="shared" si="0"/>
        <v>503/SIPP/018/2017</v>
      </c>
      <c r="C22" s="49"/>
      <c r="D22" s="49"/>
      <c r="E22" s="49"/>
      <c r="F22" s="49"/>
      <c r="G22" s="52"/>
      <c r="H22" s="53"/>
      <c r="I22" s="49"/>
    </row>
    <row r="23" spans="1:9" x14ac:dyDescent="0.25">
      <c r="A23" s="49" t="s">
        <v>106</v>
      </c>
      <c r="B23" s="51" t="str">
        <f t="shared" si="0"/>
        <v>503/SIPP/019/2017</v>
      </c>
      <c r="C23" s="49"/>
      <c r="D23" s="49"/>
      <c r="E23" s="49"/>
      <c r="F23" s="49"/>
      <c r="G23" s="52"/>
      <c r="H23" s="53"/>
      <c r="I23" s="49"/>
    </row>
    <row r="24" spans="1:9" x14ac:dyDescent="0.25">
      <c r="A24" s="49" t="s">
        <v>112</v>
      </c>
      <c r="B24" s="51" t="str">
        <f t="shared" si="0"/>
        <v>503/SIPP/020/2017</v>
      </c>
      <c r="C24" s="49"/>
      <c r="D24" s="49"/>
      <c r="E24" s="49"/>
      <c r="F24" s="49"/>
      <c r="G24" s="52"/>
      <c r="H24" s="53"/>
      <c r="I24" s="49"/>
    </row>
    <row r="25" spans="1:9" ht="25.5" x14ac:dyDescent="0.25">
      <c r="A25" s="49" t="s">
        <v>118</v>
      </c>
      <c r="B25" s="51" t="str">
        <f t="shared" si="0"/>
        <v>503/SIPP/021/2017</v>
      </c>
      <c r="C25" s="49" t="s">
        <v>997</v>
      </c>
      <c r="D25" s="49" t="s">
        <v>994</v>
      </c>
      <c r="E25" s="49" t="s">
        <v>1063</v>
      </c>
      <c r="F25" s="49" t="s">
        <v>998</v>
      </c>
      <c r="G25" s="52">
        <v>43036</v>
      </c>
      <c r="H25" s="53">
        <v>44350</v>
      </c>
      <c r="I25" s="49"/>
    </row>
    <row r="26" spans="1:9" ht="25.5" x14ac:dyDescent="0.25">
      <c r="A26" s="49" t="s">
        <v>124</v>
      </c>
      <c r="B26" s="51" t="str">
        <f t="shared" si="0"/>
        <v>503/SIPP/022/2017</v>
      </c>
      <c r="C26" s="49" t="s">
        <v>999</v>
      </c>
      <c r="D26" s="49" t="s">
        <v>994</v>
      </c>
      <c r="E26" s="49" t="s">
        <v>1063</v>
      </c>
      <c r="F26" s="49" t="s">
        <v>1000</v>
      </c>
      <c r="G26" s="52">
        <v>43036</v>
      </c>
      <c r="H26" s="53">
        <v>44403</v>
      </c>
      <c r="I26" s="49"/>
    </row>
    <row r="27" spans="1:9" x14ac:dyDescent="0.25">
      <c r="A27" s="49" t="s">
        <v>129</v>
      </c>
      <c r="B27" s="51" t="str">
        <f t="shared" si="0"/>
        <v>503/SIPP/023/2017</v>
      </c>
      <c r="C27" s="49"/>
      <c r="D27" s="49"/>
      <c r="E27" s="49"/>
      <c r="F27" s="49"/>
      <c r="G27" s="52"/>
      <c r="H27" s="53"/>
      <c r="I27" s="49"/>
    </row>
    <row r="28" spans="1:9" ht="25.5" x14ac:dyDescent="0.25">
      <c r="A28" s="49" t="s">
        <v>140</v>
      </c>
      <c r="B28" s="51" t="str">
        <f t="shared" si="0"/>
        <v>503/SIPP/024/2017</v>
      </c>
      <c r="C28" s="49" t="s">
        <v>1001</v>
      </c>
      <c r="D28" s="49" t="s">
        <v>994</v>
      </c>
      <c r="E28" s="49" t="s">
        <v>1063</v>
      </c>
      <c r="F28" s="49" t="s">
        <v>1002</v>
      </c>
      <c r="G28" s="52">
        <v>43036</v>
      </c>
      <c r="H28" s="53">
        <v>44480</v>
      </c>
      <c r="I28" s="49"/>
    </row>
    <row r="29" spans="1:9" ht="25.5" x14ac:dyDescent="0.25">
      <c r="A29" s="49" t="s">
        <v>141</v>
      </c>
      <c r="B29" s="51" t="str">
        <f t="shared" si="0"/>
        <v>503/SIPP/025/2017</v>
      </c>
      <c r="C29" s="49" t="s">
        <v>1003</v>
      </c>
      <c r="D29" s="49" t="s">
        <v>994</v>
      </c>
      <c r="E29" s="49" t="s">
        <v>1063</v>
      </c>
      <c r="F29" s="49" t="s">
        <v>1004</v>
      </c>
      <c r="G29" s="52">
        <v>43036</v>
      </c>
      <c r="H29" s="53">
        <v>44254</v>
      </c>
      <c r="I29" s="49"/>
    </row>
    <row r="30" spans="1:9" x14ac:dyDescent="0.25">
      <c r="A30" s="49" t="s">
        <v>147</v>
      </c>
      <c r="B30" s="51" t="str">
        <f t="shared" si="0"/>
        <v>503/SIPP/026/2017</v>
      </c>
      <c r="C30" s="49"/>
      <c r="D30" s="49"/>
      <c r="E30" s="49"/>
      <c r="F30" s="49"/>
      <c r="G30" s="52"/>
      <c r="H30" s="53"/>
      <c r="I30" s="49"/>
    </row>
    <row r="31" spans="1:9" ht="25.5" x14ac:dyDescent="0.25">
      <c r="A31" s="49" t="s">
        <v>153</v>
      </c>
      <c r="B31" s="51" t="str">
        <f t="shared" si="0"/>
        <v>503/SIPP/027/2017</v>
      </c>
      <c r="C31" s="49" t="s">
        <v>1005</v>
      </c>
      <c r="D31" s="49" t="s">
        <v>994</v>
      </c>
      <c r="E31" s="49" t="s">
        <v>1063</v>
      </c>
      <c r="F31" s="49" t="s">
        <v>1006</v>
      </c>
      <c r="G31" s="52">
        <v>43036</v>
      </c>
      <c r="H31" s="53">
        <v>44579</v>
      </c>
      <c r="I31" s="49"/>
    </row>
    <row r="32" spans="1:9" x14ac:dyDescent="0.25">
      <c r="A32" s="49" t="s">
        <v>158</v>
      </c>
      <c r="B32" s="51" t="str">
        <f t="shared" si="0"/>
        <v>503/SIPP/028/2017</v>
      </c>
      <c r="C32" s="49"/>
      <c r="D32" s="49"/>
      <c r="E32" s="49"/>
      <c r="F32" s="49"/>
      <c r="G32" s="52"/>
      <c r="H32" s="53"/>
      <c r="I32" s="49"/>
    </row>
    <row r="33" spans="1:9" x14ac:dyDescent="0.25">
      <c r="A33" s="49" t="s">
        <v>164</v>
      </c>
      <c r="B33" s="51" t="str">
        <f t="shared" si="0"/>
        <v>503/SIPP/029/2017</v>
      </c>
      <c r="C33" s="49"/>
      <c r="D33" s="49"/>
      <c r="E33" s="49"/>
      <c r="F33" s="49"/>
      <c r="G33" s="52"/>
      <c r="H33" s="53"/>
      <c r="I33" s="49"/>
    </row>
    <row r="34" spans="1:9" ht="38.25" x14ac:dyDescent="0.25">
      <c r="A34" s="49" t="s">
        <v>165</v>
      </c>
      <c r="B34" s="51" t="str">
        <f t="shared" si="0"/>
        <v>503/SIPP/030/2017</v>
      </c>
      <c r="C34" s="49" t="s">
        <v>1007</v>
      </c>
      <c r="D34" s="49" t="s">
        <v>1010</v>
      </c>
      <c r="E34" s="49" t="s">
        <v>1008</v>
      </c>
      <c r="F34" s="49" t="s">
        <v>1009</v>
      </c>
      <c r="G34" s="52">
        <v>43036</v>
      </c>
      <c r="H34" s="53">
        <v>44567</v>
      </c>
      <c r="I34" s="49"/>
    </row>
    <row r="35" spans="1:9" x14ac:dyDescent="0.25">
      <c r="A35" s="49" t="s">
        <v>171</v>
      </c>
      <c r="B35" s="51" t="str">
        <f t="shared" si="0"/>
        <v>503/SIPP/031/2017</v>
      </c>
      <c r="C35" s="49"/>
      <c r="D35" s="49"/>
      <c r="E35" s="49"/>
      <c r="F35" s="49"/>
      <c r="G35" s="52"/>
      <c r="H35" s="53"/>
      <c r="I35" s="49"/>
    </row>
    <row r="36" spans="1:9" x14ac:dyDescent="0.25">
      <c r="A36" s="49" t="s">
        <v>177</v>
      </c>
      <c r="B36" s="51" t="str">
        <f t="shared" si="0"/>
        <v>503/SIPP/032/2017</v>
      </c>
      <c r="C36" s="49"/>
      <c r="D36" s="49"/>
      <c r="E36" s="49"/>
      <c r="F36" s="49"/>
      <c r="G36" s="52"/>
      <c r="H36" s="53"/>
      <c r="I36" s="49"/>
    </row>
    <row r="37" spans="1:9" x14ac:dyDescent="0.25">
      <c r="A37" s="49" t="s">
        <v>179</v>
      </c>
      <c r="B37" s="51" t="str">
        <f t="shared" si="0"/>
        <v>503/SIPP/033/2017</v>
      </c>
      <c r="C37" s="49"/>
      <c r="D37" s="49"/>
      <c r="E37" s="49"/>
      <c r="F37" s="49"/>
      <c r="G37" s="52"/>
      <c r="H37" s="53"/>
      <c r="I37" s="49"/>
    </row>
    <row r="38" spans="1:9" x14ac:dyDescent="0.25">
      <c r="A38" s="49" t="s">
        <v>184</v>
      </c>
      <c r="B38" s="51" t="str">
        <f t="shared" si="0"/>
        <v>503/SIPP/034/2017</v>
      </c>
      <c r="C38" s="49"/>
      <c r="D38" s="49"/>
      <c r="E38" s="49"/>
      <c r="F38" s="49"/>
      <c r="G38" s="52"/>
      <c r="H38" s="53"/>
      <c r="I38" s="49"/>
    </row>
    <row r="39" spans="1:9" x14ac:dyDescent="0.25">
      <c r="A39" s="49" t="s">
        <v>190</v>
      </c>
      <c r="B39" s="51" t="str">
        <f t="shared" si="0"/>
        <v>503/SIPP/035/2017</v>
      </c>
      <c r="C39" s="49"/>
      <c r="D39" s="49"/>
      <c r="E39" s="49"/>
      <c r="F39" s="49"/>
      <c r="G39" s="52"/>
      <c r="H39" s="53"/>
      <c r="I39" s="49"/>
    </row>
    <row r="40" spans="1:9" x14ac:dyDescent="0.25">
      <c r="A40" s="49" t="s">
        <v>196</v>
      </c>
      <c r="B40" s="51" t="str">
        <f t="shared" si="0"/>
        <v>503/SIPP/036/2017</v>
      </c>
      <c r="C40" s="49"/>
      <c r="D40" s="49"/>
      <c r="E40" s="49"/>
      <c r="F40" s="49"/>
      <c r="G40" s="52"/>
      <c r="H40" s="53"/>
      <c r="I40" s="49"/>
    </row>
    <row r="41" spans="1:9" x14ac:dyDescent="0.25">
      <c r="A41" s="49" t="s">
        <v>202</v>
      </c>
      <c r="B41" s="51" t="str">
        <f t="shared" si="0"/>
        <v>503/SIPP/037/2017</v>
      </c>
      <c r="C41" s="49"/>
      <c r="D41" s="49"/>
      <c r="E41" s="49"/>
      <c r="F41" s="49"/>
      <c r="G41" s="52"/>
      <c r="H41" s="53"/>
      <c r="I41" s="49"/>
    </row>
    <row r="42" spans="1:9" x14ac:dyDescent="0.25">
      <c r="A42" s="49" t="s">
        <v>207</v>
      </c>
      <c r="B42" s="51" t="str">
        <f t="shared" si="0"/>
        <v>503/SIPP/038/2017</v>
      </c>
      <c r="C42" s="49"/>
      <c r="D42" s="49"/>
      <c r="E42" s="49"/>
      <c r="F42" s="49"/>
      <c r="G42" s="52"/>
      <c r="H42" s="53"/>
      <c r="I42" s="49"/>
    </row>
    <row r="43" spans="1:9" x14ac:dyDescent="0.25">
      <c r="A43" s="49" t="s">
        <v>213</v>
      </c>
      <c r="B43" s="51" t="str">
        <f t="shared" si="0"/>
        <v>503/SIPP/039/2017</v>
      </c>
      <c r="C43" s="49"/>
      <c r="D43" s="49"/>
      <c r="E43" s="49"/>
      <c r="F43" s="49"/>
      <c r="G43" s="52"/>
      <c r="H43" s="53"/>
      <c r="I43" s="49"/>
    </row>
    <row r="44" spans="1:9" x14ac:dyDescent="0.25">
      <c r="A44" s="49" t="s">
        <v>219</v>
      </c>
      <c r="B44" s="51" t="str">
        <f t="shared" si="0"/>
        <v>503/SIPP/040/2017</v>
      </c>
      <c r="C44" s="49"/>
      <c r="D44" s="49"/>
      <c r="E44" s="49"/>
      <c r="F44" s="49"/>
      <c r="G44" s="52"/>
      <c r="H44" s="53"/>
      <c r="I44" s="49"/>
    </row>
    <row r="45" spans="1:9" x14ac:dyDescent="0.25">
      <c r="A45" s="49" t="s">
        <v>225</v>
      </c>
      <c r="B45" s="51" t="str">
        <f t="shared" si="0"/>
        <v>503/SIPP/041/2017</v>
      </c>
      <c r="C45" s="49"/>
      <c r="D45" s="49"/>
      <c r="E45" s="49"/>
      <c r="F45" s="49"/>
      <c r="G45" s="52"/>
      <c r="H45" s="53"/>
      <c r="I45" s="49"/>
    </row>
    <row r="46" spans="1:9" x14ac:dyDescent="0.25">
      <c r="A46" s="49" t="s">
        <v>231</v>
      </c>
      <c r="B46" s="51" t="str">
        <f t="shared" si="0"/>
        <v>503/SIPP/042/2017</v>
      </c>
      <c r="C46" s="49"/>
      <c r="D46" s="49"/>
      <c r="E46" s="49"/>
      <c r="F46" s="49"/>
      <c r="G46" s="52"/>
      <c r="H46" s="53"/>
      <c r="I46" s="49"/>
    </row>
    <row r="47" spans="1:9" x14ac:dyDescent="0.25">
      <c r="A47" s="49" t="s">
        <v>237</v>
      </c>
      <c r="B47" s="51" t="str">
        <f t="shared" si="0"/>
        <v>503/SIPP/043/2017</v>
      </c>
      <c r="C47" s="49"/>
      <c r="D47" s="49"/>
      <c r="E47" s="49"/>
      <c r="F47" s="49"/>
      <c r="G47" s="52"/>
      <c r="H47" s="53"/>
      <c r="I47" s="49"/>
    </row>
    <row r="48" spans="1:9" x14ac:dyDescent="0.25">
      <c r="A48" s="49" t="s">
        <v>243</v>
      </c>
      <c r="B48" s="51" t="str">
        <f t="shared" si="0"/>
        <v>503/SIPP/044/2017</v>
      </c>
      <c r="C48" s="49"/>
      <c r="D48" s="49"/>
      <c r="E48" s="49"/>
      <c r="F48" s="49"/>
      <c r="G48" s="52"/>
      <c r="H48" s="53"/>
      <c r="I48" s="49"/>
    </row>
    <row r="49" spans="1:9" x14ac:dyDescent="0.25">
      <c r="A49" s="49" t="s">
        <v>248</v>
      </c>
      <c r="B49" s="51" t="str">
        <f t="shared" si="0"/>
        <v>503/SIPP/045/2017</v>
      </c>
      <c r="C49" s="49"/>
      <c r="D49" s="49"/>
      <c r="E49" s="49"/>
      <c r="F49" s="49"/>
      <c r="G49" s="52"/>
      <c r="H49" s="53"/>
      <c r="I49" s="49"/>
    </row>
    <row r="50" spans="1:9" x14ac:dyDescent="0.25">
      <c r="A50" s="49" t="s">
        <v>254</v>
      </c>
      <c r="B50" s="51" t="str">
        <f t="shared" si="0"/>
        <v>503/SIPP/046/2017</v>
      </c>
      <c r="C50" s="49"/>
      <c r="D50" s="49"/>
      <c r="E50" s="49"/>
      <c r="F50" s="49"/>
      <c r="G50" s="52"/>
      <c r="H50" s="53"/>
      <c r="I50" s="49"/>
    </row>
    <row r="51" spans="1:9" x14ac:dyDescent="0.25">
      <c r="A51" s="49" t="s">
        <v>259</v>
      </c>
      <c r="B51" s="51" t="str">
        <f t="shared" si="0"/>
        <v>503/SIPP/047/2017</v>
      </c>
      <c r="C51" s="49"/>
      <c r="D51" s="49"/>
      <c r="E51" s="49"/>
      <c r="F51" s="49"/>
      <c r="G51" s="52"/>
      <c r="H51" s="53"/>
      <c r="I51" s="49"/>
    </row>
    <row r="52" spans="1:9" x14ac:dyDescent="0.25">
      <c r="A52" s="49" t="s">
        <v>264</v>
      </c>
      <c r="B52" s="51" t="str">
        <f t="shared" si="0"/>
        <v>503/SIPP/048/2017</v>
      </c>
      <c r="C52" s="49"/>
      <c r="D52" s="49"/>
      <c r="E52" s="49"/>
      <c r="F52" s="49"/>
      <c r="G52" s="52"/>
      <c r="H52" s="53"/>
      <c r="I52" s="49"/>
    </row>
    <row r="53" spans="1:9" ht="38.25" x14ac:dyDescent="0.25">
      <c r="A53" s="49" t="s">
        <v>265</v>
      </c>
      <c r="B53" s="51" t="str">
        <f t="shared" si="0"/>
        <v>503/SIPP/049/2017</v>
      </c>
      <c r="C53" s="49" t="s">
        <v>1011</v>
      </c>
      <c r="D53" s="49" t="s">
        <v>93</v>
      </c>
      <c r="E53" s="49" t="s">
        <v>1012</v>
      </c>
      <c r="F53" s="49" t="s">
        <v>1013</v>
      </c>
      <c r="G53" s="52">
        <v>43038</v>
      </c>
      <c r="H53" s="53">
        <v>43185</v>
      </c>
      <c r="I53" s="49"/>
    </row>
    <row r="54" spans="1:9" x14ac:dyDescent="0.25">
      <c r="A54" s="49" t="s">
        <v>266</v>
      </c>
      <c r="B54" s="51" t="str">
        <f t="shared" si="0"/>
        <v>503/SIPP/050/2017</v>
      </c>
      <c r="C54" s="49"/>
      <c r="D54" s="49"/>
      <c r="E54" s="49"/>
      <c r="F54" s="49"/>
      <c r="G54" s="52"/>
      <c r="H54" s="53"/>
      <c r="I54" s="49"/>
    </row>
    <row r="55" spans="1:9" x14ac:dyDescent="0.25">
      <c r="A55" s="49" t="s">
        <v>267</v>
      </c>
      <c r="B55" s="51" t="str">
        <f t="shared" si="0"/>
        <v>503/SIPP/051/2017</v>
      </c>
      <c r="C55" s="49"/>
      <c r="D55" s="49"/>
      <c r="E55" s="49"/>
      <c r="F55" s="49"/>
      <c r="G55" s="52"/>
      <c r="H55" s="53"/>
      <c r="I55" s="49"/>
    </row>
    <row r="56" spans="1:9" x14ac:dyDescent="0.25">
      <c r="A56" s="49" t="s">
        <v>268</v>
      </c>
      <c r="B56" s="51" t="str">
        <f t="shared" si="0"/>
        <v>503/SIPP/052/2017</v>
      </c>
      <c r="C56" s="49"/>
      <c r="D56" s="49"/>
      <c r="E56" s="49"/>
      <c r="F56" s="49"/>
      <c r="G56" s="52"/>
      <c r="H56" s="53"/>
      <c r="I56" s="49"/>
    </row>
    <row r="57" spans="1:9" x14ac:dyDescent="0.25">
      <c r="A57" s="49" t="s">
        <v>269</v>
      </c>
      <c r="B57" s="51" t="str">
        <f t="shared" si="0"/>
        <v>503/SIPP/053/2017</v>
      </c>
      <c r="C57" s="49"/>
      <c r="D57" s="49"/>
      <c r="E57" s="49"/>
      <c r="F57" s="49"/>
      <c r="G57" s="52"/>
      <c r="H57" s="53"/>
      <c r="I57" s="49"/>
    </row>
    <row r="58" spans="1:9" x14ac:dyDescent="0.25">
      <c r="A58" s="49" t="s">
        <v>270</v>
      </c>
      <c r="B58" s="51" t="str">
        <f t="shared" si="0"/>
        <v>503/SIPP/054/2017</v>
      </c>
      <c r="C58" s="49"/>
      <c r="D58" s="49"/>
      <c r="E58" s="49"/>
      <c r="F58" s="49"/>
      <c r="G58" s="52"/>
      <c r="H58" s="53"/>
      <c r="I58" s="49"/>
    </row>
    <row r="59" spans="1:9" x14ac:dyDescent="0.25">
      <c r="A59" s="49" t="s">
        <v>271</v>
      </c>
      <c r="B59" s="51" t="str">
        <f t="shared" si="0"/>
        <v>503/SIPP/055/2017</v>
      </c>
      <c r="C59" s="49"/>
      <c r="D59" s="49"/>
      <c r="E59" s="49"/>
      <c r="F59" s="49"/>
      <c r="G59" s="52"/>
      <c r="H59" s="53"/>
      <c r="I59" s="49"/>
    </row>
    <row r="60" spans="1:9" x14ac:dyDescent="0.25">
      <c r="A60" s="49" t="s">
        <v>272</v>
      </c>
      <c r="B60" s="51" t="str">
        <f t="shared" si="0"/>
        <v>503/SIPP/056/2017</v>
      </c>
      <c r="C60" s="49"/>
      <c r="D60" s="49"/>
      <c r="E60" s="49"/>
      <c r="F60" s="49"/>
      <c r="G60" s="52"/>
      <c r="H60" s="53"/>
      <c r="I60" s="49"/>
    </row>
    <row r="61" spans="1:9" x14ac:dyDescent="0.25">
      <c r="A61" s="49" t="s">
        <v>273</v>
      </c>
      <c r="B61" s="51" t="str">
        <f t="shared" si="0"/>
        <v>503/SIPP/057/2017</v>
      </c>
      <c r="C61" s="49"/>
      <c r="D61" s="49"/>
      <c r="E61" s="49"/>
      <c r="F61" s="49"/>
      <c r="G61" s="52"/>
      <c r="H61" s="53"/>
      <c r="I61" s="49"/>
    </row>
    <row r="62" spans="1:9" ht="25.5" x14ac:dyDescent="0.25">
      <c r="A62" s="49" t="s">
        <v>274</v>
      </c>
      <c r="B62" s="51" t="str">
        <f t="shared" si="0"/>
        <v>503/SIPP/058/2017</v>
      </c>
      <c r="C62" s="49" t="s">
        <v>1014</v>
      </c>
      <c r="D62" s="49" t="s">
        <v>994</v>
      </c>
      <c r="E62" s="49" t="s">
        <v>1063</v>
      </c>
      <c r="F62" s="49" t="s">
        <v>1015</v>
      </c>
      <c r="G62" s="52">
        <v>43038</v>
      </c>
      <c r="H62" s="53">
        <v>44374</v>
      </c>
      <c r="I62" s="49"/>
    </row>
    <row r="63" spans="1:9" x14ac:dyDescent="0.25">
      <c r="A63" s="49" t="s">
        <v>275</v>
      </c>
      <c r="B63" s="51" t="str">
        <f t="shared" si="0"/>
        <v>503/SIPP/059/2017</v>
      </c>
      <c r="C63" s="49"/>
      <c r="D63" s="49"/>
      <c r="E63" s="49"/>
      <c r="F63" s="49"/>
      <c r="G63" s="52"/>
      <c r="H63" s="53"/>
      <c r="I63" s="49"/>
    </row>
    <row r="64" spans="1:9" x14ac:dyDescent="0.25">
      <c r="A64" s="49" t="s">
        <v>276</v>
      </c>
      <c r="B64" s="51" t="str">
        <f t="shared" si="0"/>
        <v>503/SIPP/060/2017</v>
      </c>
      <c r="C64" s="49"/>
      <c r="D64" s="49"/>
      <c r="E64" s="49"/>
      <c r="F64" s="49"/>
      <c r="G64" s="52"/>
      <c r="H64" s="53"/>
      <c r="I64" s="49"/>
    </row>
    <row r="65" spans="1:9" x14ac:dyDescent="0.25">
      <c r="A65" s="49" t="s">
        <v>277</v>
      </c>
      <c r="B65" s="51" t="str">
        <f t="shared" si="0"/>
        <v>503/SIPP/061/2017</v>
      </c>
      <c r="C65" s="49"/>
      <c r="D65" s="49"/>
      <c r="E65" s="49"/>
      <c r="F65" s="49"/>
      <c r="G65" s="52"/>
      <c r="H65" s="53"/>
      <c r="I65" s="49"/>
    </row>
    <row r="66" spans="1:9" x14ac:dyDescent="0.25">
      <c r="A66" s="49" t="s">
        <v>278</v>
      </c>
      <c r="B66" s="51" t="str">
        <f t="shared" si="0"/>
        <v>503/SIPP/062/2017</v>
      </c>
      <c r="C66" s="49"/>
      <c r="D66" s="49"/>
      <c r="E66" s="49"/>
      <c r="F66" s="49"/>
      <c r="G66" s="52"/>
      <c r="H66" s="53"/>
      <c r="I66" s="49"/>
    </row>
    <row r="67" spans="1:9" x14ac:dyDescent="0.25">
      <c r="A67" s="49" t="s">
        <v>279</v>
      </c>
      <c r="B67" s="51" t="str">
        <f t="shared" si="0"/>
        <v>503/SIPP/063/2017</v>
      </c>
      <c r="C67" s="49"/>
      <c r="D67" s="49"/>
      <c r="E67" s="49"/>
      <c r="F67" s="49"/>
      <c r="G67" s="52"/>
      <c r="H67" s="53"/>
      <c r="I67" s="49"/>
    </row>
    <row r="68" spans="1:9" x14ac:dyDescent="0.25">
      <c r="A68" s="49" t="s">
        <v>280</v>
      </c>
      <c r="B68" s="51" t="str">
        <f t="shared" si="0"/>
        <v>503/SIPP/064/2017</v>
      </c>
      <c r="C68" s="49"/>
      <c r="D68" s="49"/>
      <c r="E68" s="49"/>
      <c r="F68" s="49"/>
      <c r="G68" s="52"/>
      <c r="H68" s="53"/>
      <c r="I68" s="49"/>
    </row>
    <row r="69" spans="1:9" x14ac:dyDescent="0.25">
      <c r="A69" s="49" t="s">
        <v>352</v>
      </c>
      <c r="B69" s="51" t="str">
        <f t="shared" si="0"/>
        <v>503/SIPP/065/2017</v>
      </c>
      <c r="C69" s="49"/>
      <c r="D69" s="49"/>
      <c r="E69" s="49"/>
      <c r="F69" s="49"/>
      <c r="G69" s="52"/>
      <c r="H69" s="53"/>
      <c r="I69" s="49"/>
    </row>
    <row r="70" spans="1:9" x14ac:dyDescent="0.25">
      <c r="A70" s="49" t="s">
        <v>353</v>
      </c>
      <c r="B70" s="51" t="str">
        <f t="shared" ref="B70:B97" si="1">CONCATENATE("503/SIPP/",A70,"/2017")</f>
        <v>503/SIPP/066/2017</v>
      </c>
      <c r="C70" s="49"/>
      <c r="D70" s="49"/>
      <c r="E70" s="49"/>
      <c r="F70" s="49"/>
      <c r="G70" s="52"/>
      <c r="H70" s="53"/>
      <c r="I70" s="49"/>
    </row>
    <row r="71" spans="1:9" x14ac:dyDescent="0.25">
      <c r="A71" s="49" t="s">
        <v>354</v>
      </c>
      <c r="B71" s="51" t="str">
        <f t="shared" si="1"/>
        <v>503/SIPP/067/2017</v>
      </c>
      <c r="C71" s="49"/>
      <c r="D71" s="49"/>
      <c r="E71" s="49"/>
      <c r="F71" s="49"/>
      <c r="G71" s="52"/>
      <c r="H71" s="53"/>
      <c r="I71" s="49"/>
    </row>
    <row r="72" spans="1:9" x14ac:dyDescent="0.25">
      <c r="A72" s="49" t="s">
        <v>355</v>
      </c>
      <c r="B72" s="51" t="str">
        <f t="shared" si="1"/>
        <v>503/SIPP/068/2017</v>
      </c>
      <c r="C72" s="49"/>
      <c r="D72" s="49"/>
      <c r="E72" s="49"/>
      <c r="F72" s="49"/>
      <c r="G72" s="52"/>
      <c r="H72" s="53"/>
      <c r="I72" s="49"/>
    </row>
    <row r="73" spans="1:9" ht="25.5" x14ac:dyDescent="0.25">
      <c r="A73" s="49" t="s">
        <v>356</v>
      </c>
      <c r="B73" s="51" t="str">
        <f t="shared" si="1"/>
        <v>503/SIPP/069/2017</v>
      </c>
      <c r="C73" s="49" t="s">
        <v>1016</v>
      </c>
      <c r="D73" s="49" t="s">
        <v>1019</v>
      </c>
      <c r="E73" s="49" t="s">
        <v>1017</v>
      </c>
      <c r="F73" s="49" t="s">
        <v>1018</v>
      </c>
      <c r="G73" s="52">
        <v>43068</v>
      </c>
      <c r="H73" s="53">
        <v>44637</v>
      </c>
      <c r="I73" s="49"/>
    </row>
    <row r="74" spans="1:9" ht="25.5" x14ac:dyDescent="0.25">
      <c r="A74" s="49" t="s">
        <v>357</v>
      </c>
      <c r="B74" s="51" t="str">
        <f t="shared" si="1"/>
        <v>503/SIPP/070/2017</v>
      </c>
      <c r="C74" s="49" t="s">
        <v>1020</v>
      </c>
      <c r="D74" s="49" t="s">
        <v>984</v>
      </c>
      <c r="E74" s="49" t="s">
        <v>1021</v>
      </c>
      <c r="F74" s="49" t="s">
        <v>1022</v>
      </c>
      <c r="G74" s="52">
        <v>43074</v>
      </c>
      <c r="H74" s="53">
        <v>44900</v>
      </c>
      <c r="I74" s="49"/>
    </row>
    <row r="75" spans="1:9" ht="25.5" x14ac:dyDescent="0.25">
      <c r="A75" s="49" t="s">
        <v>358</v>
      </c>
      <c r="B75" s="51" t="str">
        <f t="shared" si="1"/>
        <v>503/SIPP/071/2017</v>
      </c>
      <c r="C75" s="49" t="s">
        <v>1023</v>
      </c>
      <c r="D75" s="49" t="s">
        <v>984</v>
      </c>
      <c r="E75" s="49" t="s">
        <v>1021</v>
      </c>
      <c r="F75" s="49" t="s">
        <v>1024</v>
      </c>
      <c r="G75" s="52">
        <v>43081</v>
      </c>
      <c r="H75" s="53">
        <v>44900</v>
      </c>
      <c r="I75" s="49"/>
    </row>
    <row r="76" spans="1:9" ht="25.5" x14ac:dyDescent="0.25">
      <c r="A76" s="49" t="s">
        <v>378</v>
      </c>
      <c r="B76" s="51" t="str">
        <f t="shared" si="1"/>
        <v>503/SIPP/072/2017</v>
      </c>
      <c r="C76" s="49" t="s">
        <v>1025</v>
      </c>
      <c r="D76" s="49" t="s">
        <v>984</v>
      </c>
      <c r="E76" s="49" t="s">
        <v>1021</v>
      </c>
      <c r="F76" s="49" t="s">
        <v>1026</v>
      </c>
      <c r="G76" s="52">
        <v>43081</v>
      </c>
      <c r="H76" s="53">
        <v>43428</v>
      </c>
      <c r="I76" s="49"/>
    </row>
    <row r="77" spans="1:9" ht="25.5" x14ac:dyDescent="0.25">
      <c r="A77" s="49" t="s">
        <v>379</v>
      </c>
      <c r="B77" s="51" t="str">
        <f t="shared" si="1"/>
        <v>503/SIPP/073/2017</v>
      </c>
      <c r="C77" s="49" t="s">
        <v>1027</v>
      </c>
      <c r="D77" s="49" t="s">
        <v>984</v>
      </c>
      <c r="E77" s="49" t="s">
        <v>1021</v>
      </c>
      <c r="F77" s="49" t="s">
        <v>1028</v>
      </c>
      <c r="G77" s="52">
        <v>43081</v>
      </c>
      <c r="H77" s="53">
        <v>43421</v>
      </c>
      <c r="I77" s="49"/>
    </row>
    <row r="78" spans="1:9" ht="25.5" x14ac:dyDescent="0.25">
      <c r="A78" s="49" t="s">
        <v>380</v>
      </c>
      <c r="B78" s="51" t="str">
        <f t="shared" si="1"/>
        <v>503/SIPP/074/2017</v>
      </c>
      <c r="C78" s="49" t="s">
        <v>1029</v>
      </c>
      <c r="D78" s="49" t="s">
        <v>984</v>
      </c>
      <c r="E78" s="49" t="s">
        <v>1021</v>
      </c>
      <c r="F78" s="49" t="s">
        <v>1030</v>
      </c>
      <c r="G78" s="52">
        <v>43081</v>
      </c>
      <c r="H78" s="53">
        <v>43436</v>
      </c>
      <c r="I78" s="49"/>
    </row>
    <row r="79" spans="1:9" ht="25.5" x14ac:dyDescent="0.25">
      <c r="A79" s="49" t="s">
        <v>381</v>
      </c>
      <c r="B79" s="51" t="str">
        <f t="shared" si="1"/>
        <v>503/SIPP/075/2017</v>
      </c>
      <c r="C79" s="49" t="s">
        <v>1031</v>
      </c>
      <c r="D79" s="49" t="s">
        <v>1019</v>
      </c>
      <c r="E79" s="49" t="s">
        <v>1017</v>
      </c>
      <c r="F79" s="49" t="s">
        <v>1032</v>
      </c>
      <c r="G79" s="52">
        <v>43089</v>
      </c>
      <c r="H79" s="53">
        <v>44772</v>
      </c>
      <c r="I79" s="49"/>
    </row>
    <row r="80" spans="1:9" ht="25.5" x14ac:dyDescent="0.25">
      <c r="A80" s="49" t="s">
        <v>382</v>
      </c>
      <c r="B80" s="51" t="str">
        <f t="shared" si="1"/>
        <v>503/SIPP/076/2017</v>
      </c>
      <c r="C80" s="49" t="s">
        <v>1033</v>
      </c>
      <c r="D80" s="49" t="s">
        <v>1019</v>
      </c>
      <c r="E80" s="49" t="s">
        <v>1017</v>
      </c>
      <c r="F80" s="49" t="s">
        <v>1034</v>
      </c>
      <c r="G80" s="52">
        <v>43089</v>
      </c>
      <c r="H80" s="53">
        <v>44279</v>
      </c>
      <c r="I80" s="49"/>
    </row>
    <row r="81" spans="1:9" ht="25.5" x14ac:dyDescent="0.25">
      <c r="A81" s="49" t="s">
        <v>383</v>
      </c>
      <c r="B81" s="51" t="str">
        <f t="shared" si="1"/>
        <v>503/SIPP/077/2017</v>
      </c>
      <c r="C81" s="49" t="s">
        <v>1035</v>
      </c>
      <c r="D81" s="49" t="s">
        <v>1019</v>
      </c>
      <c r="E81" s="49" t="s">
        <v>1017</v>
      </c>
      <c r="F81" s="49" t="s">
        <v>1036</v>
      </c>
      <c r="G81" s="52">
        <v>43089</v>
      </c>
      <c r="H81" s="53">
        <v>43101</v>
      </c>
      <c r="I81" s="49"/>
    </row>
    <row r="82" spans="1:9" ht="25.5" x14ac:dyDescent="0.25">
      <c r="A82" s="49" t="s">
        <v>384</v>
      </c>
      <c r="B82" s="51" t="str">
        <f t="shared" si="1"/>
        <v>503/SIPP/078/2017</v>
      </c>
      <c r="C82" s="49" t="s">
        <v>1037</v>
      </c>
      <c r="D82" s="49" t="s">
        <v>1019</v>
      </c>
      <c r="E82" s="49" t="s">
        <v>1017</v>
      </c>
      <c r="F82" s="49" t="s">
        <v>1038</v>
      </c>
      <c r="G82" s="52">
        <v>43089</v>
      </c>
      <c r="H82" s="53">
        <v>44728</v>
      </c>
      <c r="I82" s="49"/>
    </row>
    <row r="83" spans="1:9" x14ac:dyDescent="0.25">
      <c r="A83" s="49" t="s">
        <v>385</v>
      </c>
      <c r="B83" s="51" t="str">
        <f t="shared" si="1"/>
        <v>503/SIPP/079/2017</v>
      </c>
      <c r="C83" s="49"/>
      <c r="D83" s="49"/>
      <c r="E83" s="49"/>
      <c r="F83" s="49"/>
      <c r="G83" s="52"/>
      <c r="H83" s="53"/>
      <c r="I83" s="49"/>
    </row>
    <row r="84" spans="1:9" x14ac:dyDescent="0.25">
      <c r="A84" s="49" t="s">
        <v>386</v>
      </c>
      <c r="B84" s="51" t="str">
        <f t="shared" si="1"/>
        <v>503/SIPP/080/2017</v>
      </c>
      <c r="C84" s="49"/>
      <c r="D84" s="49"/>
      <c r="E84" s="49"/>
      <c r="F84" s="49"/>
      <c r="G84" s="52"/>
      <c r="H84" s="53"/>
      <c r="I84" s="49"/>
    </row>
    <row r="85" spans="1:9" ht="25.5" x14ac:dyDescent="0.25">
      <c r="A85" s="49" t="s">
        <v>422</v>
      </c>
      <c r="B85" s="51" t="str">
        <f t="shared" si="1"/>
        <v>503/SIPP/081/2017</v>
      </c>
      <c r="C85" s="49" t="s">
        <v>1039</v>
      </c>
      <c r="D85" s="49" t="s">
        <v>1019</v>
      </c>
      <c r="E85" s="49" t="s">
        <v>1017</v>
      </c>
      <c r="F85" s="49" t="s">
        <v>1040</v>
      </c>
      <c r="G85" s="52">
        <v>43089</v>
      </c>
      <c r="H85" s="53">
        <v>44700</v>
      </c>
      <c r="I85" s="49"/>
    </row>
    <row r="86" spans="1:9" ht="25.5" x14ac:dyDescent="0.25">
      <c r="A86" s="49" t="s">
        <v>423</v>
      </c>
      <c r="B86" s="51" t="str">
        <f t="shared" si="1"/>
        <v>503/SIPP/082/2017</v>
      </c>
      <c r="C86" s="49" t="s">
        <v>1041</v>
      </c>
      <c r="D86" s="49" t="s">
        <v>984</v>
      </c>
      <c r="E86" s="49" t="s">
        <v>1021</v>
      </c>
      <c r="F86" s="49" t="s">
        <v>1042</v>
      </c>
      <c r="G86" s="52">
        <v>43089</v>
      </c>
      <c r="H86" s="53">
        <v>43352</v>
      </c>
      <c r="I86" s="49"/>
    </row>
    <row r="87" spans="1:9" ht="25.5" x14ac:dyDescent="0.25">
      <c r="A87" s="49" t="s">
        <v>424</v>
      </c>
      <c r="B87" s="51" t="str">
        <f t="shared" si="1"/>
        <v>503/SIPP/083/2017</v>
      </c>
      <c r="C87" s="49" t="s">
        <v>1043</v>
      </c>
      <c r="D87" s="49" t="s">
        <v>1019</v>
      </c>
      <c r="E87" s="49" t="s">
        <v>1017</v>
      </c>
      <c r="F87" s="49" t="s">
        <v>1044</v>
      </c>
      <c r="G87" s="52">
        <v>43089</v>
      </c>
      <c r="H87" s="53">
        <v>44911</v>
      </c>
      <c r="I87" s="49"/>
    </row>
    <row r="88" spans="1:9" ht="25.5" x14ac:dyDescent="0.25">
      <c r="A88" s="49" t="s">
        <v>425</v>
      </c>
      <c r="B88" s="51" t="str">
        <f t="shared" si="1"/>
        <v>503/SIPP/084/2017</v>
      </c>
      <c r="C88" s="49" t="s">
        <v>1045</v>
      </c>
      <c r="D88" s="49" t="s">
        <v>1019</v>
      </c>
      <c r="E88" s="49" t="s">
        <v>1017</v>
      </c>
      <c r="F88" s="49" t="s">
        <v>1046</v>
      </c>
      <c r="G88" s="52">
        <v>43089</v>
      </c>
      <c r="H88" s="53">
        <v>44629</v>
      </c>
      <c r="I88" s="49"/>
    </row>
    <row r="89" spans="1:9" ht="25.5" x14ac:dyDescent="0.25">
      <c r="A89" s="49" t="s">
        <v>426</v>
      </c>
      <c r="B89" s="51" t="str">
        <f t="shared" si="1"/>
        <v>503/SIPP/085/2017</v>
      </c>
      <c r="C89" s="49" t="s">
        <v>1047</v>
      </c>
      <c r="D89" s="49" t="s">
        <v>1019</v>
      </c>
      <c r="E89" s="49" t="s">
        <v>1017</v>
      </c>
      <c r="F89" s="49" t="s">
        <v>1048</v>
      </c>
      <c r="G89" s="52">
        <v>43089</v>
      </c>
      <c r="H89" s="53">
        <v>44351</v>
      </c>
      <c r="I89" s="49"/>
    </row>
    <row r="90" spans="1:9" x14ac:dyDescent="0.25">
      <c r="A90" s="49" t="s">
        <v>427</v>
      </c>
      <c r="B90" s="51" t="str">
        <f t="shared" si="1"/>
        <v>503/SIPP/086/2017</v>
      </c>
      <c r="C90" s="49"/>
      <c r="D90" s="49"/>
      <c r="E90" s="49"/>
      <c r="F90" s="49"/>
      <c r="G90" s="52"/>
      <c r="H90" s="53"/>
      <c r="I90" s="49"/>
    </row>
    <row r="91" spans="1:9" ht="51" x14ac:dyDescent="0.25">
      <c r="A91" s="49" t="s">
        <v>428</v>
      </c>
      <c r="B91" s="51" t="str">
        <f t="shared" si="1"/>
        <v>503/SIPP/087/2017</v>
      </c>
      <c r="C91" s="49" t="s">
        <v>1049</v>
      </c>
      <c r="D91" s="49" t="s">
        <v>1052</v>
      </c>
      <c r="E91" s="49" t="s">
        <v>1050</v>
      </c>
      <c r="F91" s="49" t="s">
        <v>1051</v>
      </c>
      <c r="G91" s="52">
        <v>43089</v>
      </c>
      <c r="H91" s="53">
        <v>44817</v>
      </c>
      <c r="I91" s="49"/>
    </row>
    <row r="92" spans="1:9" ht="25.5" x14ac:dyDescent="0.25">
      <c r="A92" s="49" t="s">
        <v>429</v>
      </c>
      <c r="B92" s="51" t="str">
        <f t="shared" si="1"/>
        <v>503/SIPP/088/2017</v>
      </c>
      <c r="C92" s="49" t="s">
        <v>1053</v>
      </c>
      <c r="D92" s="49" t="s">
        <v>1019</v>
      </c>
      <c r="E92" s="49" t="s">
        <v>1017</v>
      </c>
      <c r="F92" s="49" t="s">
        <v>1054</v>
      </c>
      <c r="G92" s="52">
        <v>43089</v>
      </c>
      <c r="H92" s="53">
        <v>44641</v>
      </c>
      <c r="I92" s="49"/>
    </row>
    <row r="93" spans="1:9" x14ac:dyDescent="0.25">
      <c r="A93" s="49" t="s">
        <v>430</v>
      </c>
      <c r="B93" s="51" t="str">
        <f t="shared" si="1"/>
        <v>503/SIPP/089/2017</v>
      </c>
      <c r="C93" s="49"/>
      <c r="D93" s="49"/>
      <c r="E93" s="49"/>
      <c r="F93" s="49"/>
      <c r="G93" s="52"/>
      <c r="H93" s="53"/>
      <c r="I93" s="49"/>
    </row>
    <row r="94" spans="1:9" x14ac:dyDescent="0.25">
      <c r="A94" s="49" t="s">
        <v>431</v>
      </c>
      <c r="B94" s="51" t="str">
        <f t="shared" si="1"/>
        <v>503/SIPP/090/2017</v>
      </c>
      <c r="C94" s="49"/>
      <c r="D94" s="49"/>
      <c r="E94" s="49"/>
      <c r="F94" s="49"/>
      <c r="G94" s="52"/>
      <c r="H94" s="53"/>
      <c r="I94" s="49"/>
    </row>
    <row r="95" spans="1:9" ht="51" x14ac:dyDescent="0.25">
      <c r="A95" s="49" t="s">
        <v>432</v>
      </c>
      <c r="B95" s="51" t="str">
        <f t="shared" si="1"/>
        <v>503/SIPP/091/2017</v>
      </c>
      <c r="C95" s="49" t="s">
        <v>1055</v>
      </c>
      <c r="D95" s="49" t="s">
        <v>1052</v>
      </c>
      <c r="E95" s="49" t="s">
        <v>1056</v>
      </c>
      <c r="F95" s="49" t="s">
        <v>1057</v>
      </c>
      <c r="G95" s="52">
        <v>43089</v>
      </c>
      <c r="H95" s="53">
        <v>44289</v>
      </c>
      <c r="I95" s="49"/>
    </row>
    <row r="96" spans="1:9" ht="51" x14ac:dyDescent="0.25">
      <c r="A96" s="49" t="s">
        <v>433</v>
      </c>
      <c r="B96" s="51" t="str">
        <f t="shared" si="1"/>
        <v>503/SIPP/092/2017</v>
      </c>
      <c r="C96" s="49" t="s">
        <v>1058</v>
      </c>
      <c r="D96" s="49" t="s">
        <v>935</v>
      </c>
      <c r="E96" s="49" t="s">
        <v>1059</v>
      </c>
      <c r="F96" s="49" t="s">
        <v>1060</v>
      </c>
      <c r="G96" s="52">
        <v>43089</v>
      </c>
      <c r="H96" s="53">
        <v>43423</v>
      </c>
      <c r="I96" s="49"/>
    </row>
    <row r="97" spans="1:9" ht="51" x14ac:dyDescent="0.25">
      <c r="A97" s="49" t="s">
        <v>514</v>
      </c>
      <c r="B97" s="51" t="str">
        <f t="shared" si="1"/>
        <v>503/SIPP/093/2017</v>
      </c>
      <c r="C97" s="49" t="s">
        <v>1061</v>
      </c>
      <c r="D97" s="49" t="s">
        <v>935</v>
      </c>
      <c r="E97" s="49" t="s">
        <v>1059</v>
      </c>
      <c r="F97" s="49" t="s">
        <v>1062</v>
      </c>
      <c r="G97" s="52">
        <v>43089</v>
      </c>
      <c r="H97" s="53">
        <v>44063</v>
      </c>
      <c r="I97" s="49"/>
    </row>
  </sheetData>
  <mergeCells count="2">
    <mergeCell ref="A1:H1"/>
    <mergeCell ref="A2:H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SIPB</vt:lpstr>
      <vt:lpstr>SIA</vt:lpstr>
      <vt:lpstr>SIPA</vt:lpstr>
      <vt:lpstr>SIPTGz</vt:lpstr>
      <vt:lpstr>SIKPA</vt:lpstr>
      <vt:lpstr>SIKPM</vt:lpstr>
      <vt:lpstr>SIKR</vt:lpstr>
      <vt:lpstr>SIPO</vt:lpstr>
      <vt:lpstr>SIPP</vt:lpstr>
      <vt:lpstr>SIPTGM</vt:lpstr>
      <vt:lpstr>SIPTTK</vt:lpstr>
      <vt:lpstr>BOKS 1</vt:lpstr>
      <vt:lpstr>BOKS 2</vt:lpstr>
      <vt:lpstr>BOKS 3</vt:lpstr>
      <vt:lpstr>BOKS 4</vt:lpstr>
      <vt:lpstr>BOKS 5</vt:lpstr>
      <vt:lpstr>DPA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DPMPTSP</dc:creator>
  <cp:lastModifiedBy>DPMPTSP</cp:lastModifiedBy>
  <cp:lastPrinted>2018-10-05T01:50:55Z</cp:lastPrinted>
  <dcterms:created xsi:type="dcterms:W3CDTF">2018-08-16T02:39:17Z</dcterms:created>
  <dcterms:modified xsi:type="dcterms:W3CDTF">2018-11-21T05:49:40Z</dcterms:modified>
</cp:coreProperties>
</file>